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0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odin Singpai\Desktop\ม3\New\"/>
    </mc:Choice>
  </mc:AlternateContent>
  <xr:revisionPtr revIDLastSave="0" documentId="8_{C245C164-EBCB-4AEA-B4CF-E85E75826D87}" xr6:coauthVersionLast="47" xr6:coauthVersionMax="47" xr10:uidLastSave="{00000000-0000-0000-0000-000000000000}"/>
  <bookViews>
    <workbookView xWindow="-120" yWindow="-120" windowWidth="20730" windowHeight="11160" firstSheet="5" activeTab="1" xr2:uid="{00000000-000D-0000-FFFF-FFFF00000000}"/>
  </bookViews>
  <sheets>
    <sheet name="ตัวอย่างการบันทึกข้อมูล" sheetId="16" r:id="rId1"/>
    <sheet name="สรุปทุกกองวิชา" sheetId="17" r:id="rId2"/>
    <sheet name="กปศ." sheetId="3" r:id="rId3"/>
    <sheet name="กอศ." sheetId="4" r:id="rId4"/>
    <sheet name="กมส." sheetId="5" r:id="rId5"/>
    <sheet name="กฟส." sheetId="6" r:id="rId6"/>
    <sheet name="เคมี" sheetId="7" r:id="rId7"/>
    <sheet name="กวล." sheetId="8" r:id="rId8"/>
    <sheet name="กคศ." sheetId="9" r:id="rId9"/>
    <sheet name="กวค." sheetId="10" r:id="rId10"/>
    <sheet name="กวส." sheetId="11" r:id="rId11"/>
    <sheet name="กวฟ." sheetId="12" r:id="rId12"/>
    <sheet name="กวย." sheetId="13" r:id="rId13"/>
    <sheet name="ผท." sheetId="14" r:id="rId14"/>
  </sheets>
  <definedNames>
    <definedName name="_xlnm.Print_Area" localSheetId="12">กวย.!$A$1:$N$36</definedName>
    <definedName name="_xlnm.Print_Titles" localSheetId="4">กมส.!$2:$2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15" i="17" l="1"/>
  <c r="K15" i="6" l="1"/>
  <c r="K14" i="6"/>
  <c r="K13" i="6"/>
  <c r="K12" i="6"/>
  <c r="K11" i="6"/>
  <c r="K10" i="6"/>
  <c r="K9" i="6"/>
  <c r="K8" i="6"/>
  <c r="K7" i="6"/>
  <c r="D6" i="6"/>
  <c r="K6" i="6" s="1"/>
  <c r="K5" i="6"/>
  <c r="K4" i="6"/>
  <c r="E15" i="17" l="1"/>
  <c r="D15" i="17"/>
  <c r="C15" i="17"/>
  <c r="P13" i="11"/>
  <c r="P12" i="11"/>
  <c r="P11" i="11"/>
  <c r="P10" i="11"/>
  <c r="P9" i="11"/>
  <c r="P8" i="11"/>
  <c r="P7" i="11"/>
  <c r="P6" i="11"/>
  <c r="P5" i="11"/>
  <c r="T19" i="12" l="1"/>
  <c r="T18" i="12"/>
  <c r="T17" i="12"/>
  <c r="T16" i="12"/>
  <c r="T15" i="12"/>
  <c r="T14" i="12"/>
  <c r="T13" i="12"/>
  <c r="T12" i="12"/>
  <c r="T10" i="12"/>
  <c r="T9" i="12"/>
  <c r="T8" i="12"/>
  <c r="T7" i="12"/>
  <c r="T6" i="12"/>
  <c r="T5" i="12"/>
  <c r="T4" i="12"/>
  <c r="O26" i="4" l="1"/>
  <c r="O25" i="4"/>
  <c r="O24" i="4"/>
  <c r="O23" i="4"/>
  <c r="O22" i="4"/>
  <c r="O21" i="4"/>
  <c r="O20" i="4"/>
  <c r="O19" i="4"/>
  <c r="O18" i="4"/>
  <c r="O17" i="4"/>
  <c r="O16" i="4"/>
  <c r="O15" i="4"/>
  <c r="O14" i="4"/>
  <c r="O13" i="4"/>
  <c r="O12" i="4"/>
  <c r="O11" i="4"/>
  <c r="O10" i="4"/>
  <c r="O9" i="4"/>
  <c r="O8" i="4"/>
  <c r="O7" i="4"/>
  <c r="O6" i="4"/>
  <c r="O5" i="4"/>
  <c r="O4" i="4"/>
  <c r="V30" i="5" l="1"/>
  <c r="V29" i="5"/>
  <c r="V28" i="5"/>
  <c r="V27" i="5"/>
  <c r="V26" i="5"/>
  <c r="V25" i="5"/>
  <c r="V24" i="5"/>
  <c r="V23" i="5"/>
  <c r="V22" i="5"/>
  <c r="V21" i="5"/>
  <c r="V20" i="5"/>
  <c r="V19" i="5"/>
  <c r="V18" i="5"/>
  <c r="V17" i="5"/>
  <c r="V16" i="5"/>
  <c r="V15" i="5"/>
  <c r="V14" i="5"/>
  <c r="V13" i="5"/>
  <c r="V12" i="5"/>
  <c r="V11" i="5"/>
  <c r="V10" i="5"/>
  <c r="V9" i="5"/>
  <c r="V8" i="5"/>
  <c r="V7" i="5"/>
  <c r="V6" i="5"/>
  <c r="V5" i="5"/>
  <c r="V4" i="5"/>
  <c r="M26" i="13" l="1"/>
  <c r="M25" i="13"/>
  <c r="M24" i="13"/>
  <c r="M23" i="13"/>
  <c r="M20" i="13"/>
  <c r="M19" i="13"/>
  <c r="M18" i="13"/>
  <c r="M17" i="13"/>
  <c r="M16" i="13"/>
  <c r="M15" i="13"/>
  <c r="M12" i="13"/>
  <c r="M11" i="13"/>
  <c r="M10" i="13"/>
  <c r="M8" i="13"/>
  <c r="M7" i="13"/>
  <c r="M6" i="13"/>
  <c r="M5" i="13"/>
  <c r="M4" i="13"/>
  <c r="L15" i="7"/>
  <c r="L14" i="7"/>
  <c r="L13" i="7"/>
  <c r="L12" i="7"/>
  <c r="L11" i="7"/>
  <c r="L10" i="7"/>
  <c r="L8" i="7"/>
  <c r="L7" i="7"/>
  <c r="L6" i="7"/>
  <c r="L5" i="7"/>
  <c r="L4" i="7"/>
  <c r="K10" i="14" l="1"/>
  <c r="K9" i="14"/>
  <c r="K8" i="14"/>
  <c r="K7" i="14"/>
  <c r="K6" i="14"/>
  <c r="B28" i="16"/>
  <c r="D8" i="16"/>
</calcChain>
</file>

<file path=xl/sharedStrings.xml><?xml version="1.0" encoding="utf-8"?>
<sst xmlns="http://schemas.openxmlformats.org/spreadsheetml/2006/main" count="525" uniqueCount="257">
  <si>
    <t xml:space="preserve">กปศ. </t>
  </si>
  <si>
    <t xml:space="preserve">กอศ. </t>
  </si>
  <si>
    <t xml:space="preserve">กมส. </t>
  </si>
  <si>
    <t>เคมี</t>
  </si>
  <si>
    <t>กวล.</t>
  </si>
  <si>
    <t xml:space="preserve">กคศ. </t>
  </si>
  <si>
    <t xml:space="preserve">กวค. </t>
  </si>
  <si>
    <t xml:space="preserve">กวส. </t>
  </si>
  <si>
    <t xml:space="preserve">กวฟ. </t>
  </si>
  <si>
    <t>กวย.</t>
  </si>
  <si>
    <t xml:space="preserve">ผท. </t>
  </si>
  <si>
    <t>รวม</t>
  </si>
  <si>
    <t>HI 5002</t>
  </si>
  <si>
    <t>IE 3104</t>
  </si>
  <si>
    <t>SS5112**</t>
  </si>
  <si>
    <t>SS5214**</t>
  </si>
  <si>
    <t>SS2104E</t>
  </si>
  <si>
    <t>ME 2101</t>
  </si>
  <si>
    <t>EE5905**</t>
  </si>
  <si>
    <t>HI 5105**</t>
  </si>
  <si>
    <t>กฟส.</t>
  </si>
  <si>
    <t>กองวิชา</t>
  </si>
  <si>
    <t>จำนวนวิชาทั้งหมด</t>
  </si>
  <si>
    <t>ร้อยละ</t>
  </si>
  <si>
    <t>ตัวอย่างการบันทึกข้อมูล (กปศ.)</t>
  </si>
  <si>
    <t>จำนวนอาจารย์ผู้สอน (คน)</t>
  </si>
  <si>
    <t>จำนวนอาจารย์ที่มีผลการประเมิน ≥ 3.51 จากคะแนนเต็ม 5 (คน)</t>
  </si>
  <si>
    <t>ตารางสรุปผลการประเมินอาจารย์ผู้สอน สกศ.ฯ ภาคการศึกษาที่ 1/2564</t>
  </si>
  <si>
    <t>รหัสวิชา</t>
  </si>
  <si>
    <t>อาจารย์ที่มีผลการประเมิน ≥ 3.51 จากคะแนนเต็ม 5</t>
  </si>
  <si>
    <t>อจ.ผู้สอน (คนที่)</t>
  </si>
  <si>
    <t>สรุปผลการประเมินอาจารย์ผู้สอน กปศ.ฯ ภาคการศึกษาที่ 1 ปีการศึกษา 2564</t>
  </si>
  <si>
    <t>ค่าเฉลี่ย</t>
  </si>
  <si>
    <t>√</t>
  </si>
  <si>
    <t>ชื่อวิชา</t>
  </si>
  <si>
    <t>อจ.หัวหน้าวิชา</t>
  </si>
  <si>
    <t>นนร.ที่ไม่ทำการประเมิน</t>
  </si>
  <si>
    <t>รายชื่อวิชาที่ นนร. ทำการประเมินอาจารย์ผู้สอน ในภาคการศึกษาที่ 1/64 ไม่ครบ</t>
  </si>
  <si>
    <t>การส่งข้อมูลให้ กกศ.รร.จปร. ขอให้ส่งตารางสรุปฯ และตารางของแต่ละกองวิชาเป็น hard copy ตามสายงาน และส่งไฟล์ตาราง x cell ทั้งหมดทางอีเมลล์  crmaqa@crma.ac.th ภายใน 3ก.ย.64</t>
  </si>
  <si>
    <t>อาจารย์ที่มีผลการประเมิน ≥ 3.51</t>
  </si>
  <si>
    <t xml:space="preserve"> จากคะแนนเต็ม 5</t>
  </si>
  <si>
    <t>อาจารย์ที่มีผลการประเมิน 
≥ 3.51 จากคะแนนเต็ม 5</t>
  </si>
  <si>
    <r>
      <rPr>
        <b/>
        <sz val="16"/>
        <color theme="1"/>
        <rFont val="TH SarabunPSK"/>
        <family val="2"/>
      </rPr>
      <t>หมายเหตุ</t>
    </r>
    <r>
      <rPr>
        <sz val="16"/>
        <color theme="1"/>
        <rFont val="TH SarabunPSK"/>
        <family val="2"/>
      </rPr>
      <t xml:space="preserve"> การประเมินอาจารย์ผู้สอนไม่ต้องระบุ ยศ ชื่อ-สกุล ให้ระบุเป็นหมายเลข 1, 2, 3.............</t>
    </r>
  </si>
  <si>
    <t>โดยลำดับหมายเลขของอาจารย์ผู้สอนควรเป็นลำดับเดียวกันทั้งภาคการศึกษาที่ 1, 2 เพื่อนำมาหาค่าเฉลี่ยเมื่อสิ้นปีการศึกษา</t>
  </si>
  <si>
    <t>ตรวจถูกต้อง</t>
  </si>
  <si>
    <t>พ.อ.หญิง ขัตติยาพร คำอาจ</t>
  </si>
  <si>
    <t>พ.ท.การุณย์ ชัยวณิชย์</t>
  </si>
  <si>
    <t>พ.ท.กิตติชัย ช้างน้อย</t>
  </si>
  <si>
    <t>ร.ท.ภาคภูมิ  รวยลาภ</t>
  </si>
  <si>
    <t>พ.อ.หญิง อัญพัชร์  คงวัฒนานันทน์</t>
  </si>
  <si>
    <t>พ.ท.เสกสรรค์  หมอยาดี</t>
  </si>
  <si>
    <t>ร.อ.บดินทร์  สิงห์ไพร</t>
  </si>
  <si>
    <t>พ.อ.ทองคำ  ชุมพล</t>
  </si>
  <si>
    <t>จำนวนอาจารย์ที่มีผลการประเมิน ≥ 3.51 
จากคะแนนเต็ม 5 (คน)</t>
  </si>
  <si>
    <t xml:space="preserve">สรุปผลการประเมินอาจารย์ผู้สอน ผท.ฯ ภาคการศึกษาที่ 2 ปีการศึกษา 2564 </t>
  </si>
  <si>
    <t xml:space="preserve">สรุปผลการประเมินอาจารย์ผู้สอน กวย.ฯ  ภาคการศึกษาที่ 2 ปีการศึกษา 2564 </t>
  </si>
  <si>
    <t xml:space="preserve">สรุปผลการประเมินอาจารย์ผู้สอน กวฟ.ฯ  ภาคการศึกษาที่ 2 ปีการศึกษา 2564 </t>
  </si>
  <si>
    <t xml:space="preserve">สรุปผลการประเมินอาจารย์ผู้สอน กวส.ฯ  ภาคการศึกษาที่ 2 ปีการศึกษา 2564 </t>
  </si>
  <si>
    <t xml:space="preserve">สรุปผลการประเมินอาจารย์ผู้สอน กวค.ฯ  ภาคการศึกษาที่ 2 ปีการศึกษา 2564 </t>
  </si>
  <si>
    <t xml:space="preserve">สรุปผลการประเมินอาจารย์ผู้สอน กวล.ฯ  ภาคการศึกษาที่ 2 ปีการศึกษา 2564 </t>
  </si>
  <si>
    <t xml:space="preserve">สรุปผลการประเมินอาจารย์ผู้สอน เคมี ฯ  ภาคการศึกษาที่ 2 ปีการศึกษา 2564 </t>
  </si>
  <si>
    <t xml:space="preserve">สรุปผลการประเมินอาจารย์ผู้สอน กมส.ฯ  ภาคการศึกษาที่ 2 ปีการศึกษา 2564 </t>
  </si>
  <si>
    <t xml:space="preserve">สรุปผลการประเมินอาจารย์ผู้สอน กอศ.ฯ  ภาคการศึกษาที่ 2 ปีการศึกษา 2564 </t>
  </si>
  <si>
    <t xml:space="preserve">สรุปผลการประเมินอาจารย์ผู้สอน กปศ.ฯ  ภาคการศึกษาที่ 2 ปีการศึกษา 2564 </t>
  </si>
  <si>
    <t xml:space="preserve">ตารางสรุปผลการประเมินอาจารย์ผู้สอน สกศ.ฯ  ภาคการศึกษาที่ 2 ปีการศึกษา 2564 </t>
  </si>
  <si>
    <t>HI 2001</t>
  </si>
  <si>
    <t>HI 2001E</t>
  </si>
  <si>
    <t>HI 5901</t>
  </si>
  <si>
    <t>HI 5105</t>
  </si>
  <si>
    <t>HI 4105E</t>
  </si>
  <si>
    <t>HI 4105</t>
  </si>
  <si>
    <t>LG 1102</t>
  </si>
  <si>
    <t>LG 1102E</t>
  </si>
  <si>
    <t>LG 2104</t>
  </si>
  <si>
    <t>LG 2104E</t>
  </si>
  <si>
    <t>LG 3106</t>
  </si>
  <si>
    <t>LG 3106E</t>
  </si>
  <si>
    <t>LG 4108</t>
  </si>
  <si>
    <t>LG 4108E</t>
  </si>
  <si>
    <t>LG 5002**</t>
  </si>
  <si>
    <t>LG 4002E**</t>
  </si>
  <si>
    <t>LG 5112</t>
  </si>
  <si>
    <t>LG 5114</t>
  </si>
  <si>
    <t>LG 5110</t>
  </si>
  <si>
    <t>SS1201</t>
  </si>
  <si>
    <t>SS1201E</t>
  </si>
  <si>
    <t>SS3003</t>
  </si>
  <si>
    <t>SS2302</t>
  </si>
  <si>
    <t>SS2402</t>
  </si>
  <si>
    <t>SS3305</t>
  </si>
  <si>
    <t>SS3306</t>
  </si>
  <si>
    <t>SS3403</t>
  </si>
  <si>
    <t>SS5205</t>
  </si>
  <si>
    <t>SS4104</t>
  </si>
  <si>
    <t>SS4308</t>
  </si>
  <si>
    <t>SS5004</t>
  </si>
  <si>
    <t>SS5421</t>
  </si>
  <si>
    <t>SS 4105</t>
  </si>
  <si>
    <t>SS4004E</t>
  </si>
  <si>
    <t>SS5430**</t>
  </si>
  <si>
    <t>SS5315**</t>
  </si>
  <si>
    <t>TS3102E</t>
  </si>
  <si>
    <t>TS3102</t>
  </si>
  <si>
    <t>CH1001E</t>
  </si>
  <si>
    <t>CH1001</t>
  </si>
  <si>
    <t>CH1002E</t>
  </si>
  <si>
    <t>CH1002</t>
  </si>
  <si>
    <t>CH2106E</t>
  </si>
  <si>
    <t>CH2601</t>
  </si>
  <si>
    <t>TS3802E</t>
  </si>
  <si>
    <t>TS4804E</t>
  </si>
  <si>
    <t>TS 5903***</t>
  </si>
  <si>
    <t>CH 5606**</t>
  </si>
  <si>
    <t>ES 2103</t>
  </si>
  <si>
    <t>ES 2103E</t>
  </si>
  <si>
    <t>TS 2001</t>
  </si>
  <si>
    <t>TS 2001E</t>
  </si>
  <si>
    <t>TS4701</t>
  </si>
  <si>
    <t>TS3801E</t>
  </si>
  <si>
    <t>ES 5303*</t>
  </si>
  <si>
    <t>ES 5501**</t>
  </si>
  <si>
    <t>ME 2102</t>
  </si>
  <si>
    <t>ME 2801</t>
  </si>
  <si>
    <t>ME 3105</t>
  </si>
  <si>
    <t>ME 3001</t>
  </si>
  <si>
    <t>ME 4201</t>
  </si>
  <si>
    <t>ME 4107</t>
  </si>
  <si>
    <t>ME 3803</t>
  </si>
  <si>
    <t>ME 4401</t>
  </si>
  <si>
    <t>ME 4303</t>
  </si>
  <si>
    <t>ME 5805</t>
  </si>
  <si>
    <t>IE 2002</t>
  </si>
  <si>
    <t>IE 4202</t>
  </si>
  <si>
    <t>IE 4301</t>
  </si>
  <si>
    <t>IE 4611</t>
  </si>
  <si>
    <t>IE 5403*</t>
  </si>
  <si>
    <t>IE 5503</t>
  </si>
  <si>
    <t>IE 5601</t>
  </si>
  <si>
    <t>IE 5613</t>
  </si>
  <si>
    <t>EE2003</t>
  </si>
  <si>
    <t>EE2102</t>
  </si>
  <si>
    <t>EE2201</t>
  </si>
  <si>
    <t>EE2202</t>
  </si>
  <si>
    <t>EE2004(วก.)</t>
  </si>
  <si>
    <t>EE2004(วอ.)</t>
  </si>
  <si>
    <t>EE2014</t>
  </si>
  <si>
    <t>EE3302</t>
  </si>
  <si>
    <t>EE4006</t>
  </si>
  <si>
    <t>EE4405</t>
  </si>
  <si>
    <t>EE 4503</t>
  </si>
  <si>
    <t>EE 4504</t>
  </si>
  <si>
    <t>EE 4901</t>
  </si>
  <si>
    <t>EE5401E</t>
  </si>
  <si>
    <t>EE3401</t>
  </si>
  <si>
    <t>EE5306*</t>
  </si>
  <si>
    <t>EE5904</t>
  </si>
  <si>
    <t>CE 2001</t>
  </si>
  <si>
    <t>CE 2002</t>
  </si>
  <si>
    <t>CE 3102</t>
  </si>
  <si>
    <t>CE 3302</t>
  </si>
  <si>
    <t>CE 3303</t>
  </si>
  <si>
    <t>CE 3504</t>
  </si>
  <si>
    <t>CE 4505</t>
  </si>
  <si>
    <t>CE 4901</t>
  </si>
  <si>
    <t>CE 4604</t>
  </si>
  <si>
    <t>CE 5903</t>
  </si>
  <si>
    <t>CE 5203</t>
  </si>
  <si>
    <t>SE 2201</t>
  </si>
  <si>
    <t>SE 3003</t>
  </si>
  <si>
    <t>SE 4505</t>
  </si>
  <si>
    <t>SE 3202</t>
  </si>
  <si>
    <t>SE 3302</t>
  </si>
  <si>
    <t>SE 3402</t>
  </si>
  <si>
    <t>SE 4404</t>
  </si>
  <si>
    <t>SE 4303</t>
  </si>
  <si>
    <t>SE 5508</t>
  </si>
  <si>
    <t>-</t>
  </si>
  <si>
    <t>TS5903</t>
  </si>
  <si>
    <t>/</t>
  </si>
  <si>
    <t>ü</t>
  </si>
  <si>
    <t>พ.อ.พิษณุ</t>
  </si>
  <si>
    <t>พ.อ.ปรีชา</t>
  </si>
  <si>
    <t>พ.อ.ณัฐภูมิ</t>
  </si>
  <si>
    <t>พ.อ.หญิงจิตรลดา</t>
  </si>
  <si>
    <t>พ.อ.พงษ์พันธุ์</t>
  </si>
  <si>
    <t>พ.ท.พีรศักดิ์</t>
  </si>
  <si>
    <t>พ.ท.ธนิตเชษฐ์</t>
  </si>
  <si>
    <t>พ.ต.ต้องการ</t>
  </si>
  <si>
    <t>พ.ต.ธัชชาย</t>
  </si>
  <si>
    <t>พ.ต.วีรวัฒน์</t>
  </si>
  <si>
    <t>ร.อ.กฤษดา</t>
  </si>
  <si>
    <t>ร.อ.นวปกร</t>
  </si>
  <si>
    <t>ร.อ.ธนินทร์ฯ</t>
  </si>
  <si>
    <t>ร.อ.สมิทธิภัทรฯ</t>
  </si>
  <si>
    <t>ร.อ.จิรวัฒน์</t>
  </si>
  <si>
    <t>ร.อ.ณฐพัสต์</t>
  </si>
  <si>
    <t>ร.อ.ชลิต</t>
  </si>
  <si>
    <t>ร.ท.ปิยะชาย</t>
  </si>
  <si>
    <t>ร.ท.ปรัชญาฯ</t>
  </si>
  <si>
    <t>ร.ท.สุวิทย์ฯ</t>
  </si>
  <si>
    <t>ร.ต.สุทธิชัย</t>
  </si>
  <si>
    <t>พ.ต.กิตติศักดิ์</t>
  </si>
  <si>
    <t>ร.ต.พรเทพ</t>
  </si>
  <si>
    <t>N/A</t>
  </si>
  <si>
    <t>ไฟล์ที่แล้วใส่เลขผิดครับ</t>
  </si>
  <si>
    <t xml:space="preserve">จำนวนอาจารย์ผู้สอนทั้งหมด                                                  16 นาย                                          </t>
  </si>
  <si>
    <t>จำนวนอาจารย์ผู้สอนที่มีผลการประเมิน ≥ 3.51 จากคะแนนเต็ม 5         15  นาย</t>
  </si>
  <si>
    <t xml:space="preserve">ร้อยละจำนวนอาจารย์ผู้สอนที่มีผลการประเมิน ≥ 3.51 จากคะแนนเต็ม 5   93.75  </t>
  </si>
  <si>
    <t xml:space="preserve">          ผอ.กวฟ.สกศ.รร.จปร.</t>
  </si>
  <si>
    <t xml:space="preserve">            (รุ่งศักดิ์  จิตต์แก้ว)</t>
  </si>
  <si>
    <t xml:space="preserve">สรุปผลการประเมินอาจารย์ผู้สอน กคศ.ฯ ภาคการศึกษาที่ 2 ปีการศึกษา 2564 </t>
  </si>
  <si>
    <t>CY3204</t>
  </si>
  <si>
    <t>CS5804</t>
  </si>
  <si>
    <t>CS4501</t>
  </si>
  <si>
    <t>MA1002</t>
  </si>
  <si>
    <t>CY3203</t>
  </si>
  <si>
    <t>MA2004</t>
  </si>
  <si>
    <t>CS6310</t>
  </si>
  <si>
    <t>CY6504</t>
  </si>
  <si>
    <t>MA3006</t>
  </si>
  <si>
    <t>CY2502</t>
  </si>
  <si>
    <t>CS4205</t>
  </si>
  <si>
    <t>MA2007</t>
  </si>
  <si>
    <t>CY2202</t>
  </si>
  <si>
    <t>MA2007E</t>
  </si>
  <si>
    <t>CY3505</t>
  </si>
  <si>
    <t>CS2402</t>
  </si>
  <si>
    <t>CY3801</t>
  </si>
  <si>
    <t>IE 2101 (วผ.)</t>
  </si>
  <si>
    <t>IE 2102 (วก.)</t>
  </si>
  <si>
    <t>IE 3401 (วย.)</t>
  </si>
  <si>
    <t>IE 2101 (วท.TH)</t>
  </si>
  <si>
    <t>IE 2101 (วท.EP)</t>
  </si>
  <si>
    <t>ร.ต.กิตติศักดิ์  พิมพ์ขัน</t>
  </si>
  <si>
    <t xml:space="preserve">สรุปผลการประเมินอาจารย์ผู้สอน กฟส.ฯ ภาคการศึกษาที่ 2 ปีการศึกษา 2564 </t>
  </si>
  <si>
    <t>PH 1003</t>
  </si>
  <si>
    <t>PH 1003E</t>
  </si>
  <si>
    <t xml:space="preserve">PH 1004 </t>
  </si>
  <si>
    <t>PH 1004E</t>
  </si>
  <si>
    <t>TE3901</t>
  </si>
  <si>
    <t>TS3901E</t>
  </si>
  <si>
    <t>PH5108E</t>
  </si>
  <si>
    <t xml:space="preserve">อจ.ผู้สอน </t>
  </si>
  <si>
    <t>พ.อ.เกรียงไกร     นิตยสุทธิ</t>
  </si>
  <si>
    <t>พ.อ.สุวัฒน์วงศ์     จันทร์ฉายแสง</t>
  </si>
  <si>
    <t>พ.อ.ชำนาญ        สำเภาพ่อค้า</t>
  </si>
  <si>
    <t>พ.อ.ณัฎฐ์พร       สตาภรณ์</t>
  </si>
  <si>
    <t>พ.อ.ธัญญะ         โพธิ์รัง</t>
  </si>
  <si>
    <t>พ.อ.ภัทรพล        แว่วสอน</t>
  </si>
  <si>
    <t>พ.ท.ประวิทย์      ทองพูน</t>
  </si>
  <si>
    <t>พ.ท.นวพงศ์        อันสุรีย์</t>
  </si>
  <si>
    <t>พ.ท.เปนไท         ปิ่นม่วง</t>
  </si>
  <si>
    <t>อภิลักษรณ์    แสงกระสินธ์</t>
  </si>
  <si>
    <t>ร.ท.ชาญวิทย์       กตาภินิหาร</t>
  </si>
  <si>
    <t>ร.ต.สำเริง           ลำเจียก</t>
  </si>
  <si>
    <t>ไม่มี</t>
  </si>
  <si>
    <t>ลงชื่อ พ.อ.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</si>
</sst>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1">
    <font>
      <sz val="11"/>
      <color theme="1"/>
      <name val="Calibri"/>
      <family val="2"/>
      <charset val="222"/>
      <scheme val="minor"/>
    </font>
    <font>
      <sz val="11"/>
      <color theme="1"/>
      <name val="TH SarabunPSK"/>
      <family val="2"/>
    </font>
    <font>
      <sz val="11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0"/>
      <color theme="1"/>
      <name val="Arial"/>
      <family val="2"/>
    </font>
    <font>
      <sz val="16"/>
      <color theme="1"/>
      <name val="Calibri"/>
      <family val="2"/>
      <charset val="222"/>
      <scheme val="minor"/>
    </font>
    <font>
      <sz val="9"/>
      <color theme="1"/>
      <name val="TH SarabunPSK"/>
      <family val="2"/>
    </font>
    <font>
      <sz val="9"/>
      <color theme="1"/>
      <name val="Calibri"/>
      <family val="2"/>
      <charset val="222"/>
      <scheme val="minor"/>
    </font>
    <font>
      <sz val="12"/>
      <color theme="1"/>
      <name val="TH SarabunPSK"/>
      <family val="2"/>
    </font>
    <font>
      <b/>
      <sz val="16"/>
      <color theme="1"/>
      <name val="TH Sarabun New"/>
      <family val="2"/>
    </font>
    <font>
      <sz val="16"/>
      <color theme="1"/>
      <name val="TH Sarabun New"/>
      <family val="2"/>
    </font>
    <font>
      <sz val="14"/>
      <color theme="1"/>
      <name val="TH Sarabun New"/>
      <family val="2"/>
    </font>
    <font>
      <sz val="14"/>
      <color rgb="FF000000"/>
      <name val="TH Sarabun New"/>
      <family val="2"/>
    </font>
    <font>
      <b/>
      <sz val="14"/>
      <color theme="1"/>
      <name val="TH SarabunPSK"/>
      <family val="2"/>
    </font>
    <font>
      <b/>
      <sz val="16"/>
      <name val="TH SarabunPSK"/>
      <family val="2"/>
    </font>
    <font>
      <sz val="14"/>
      <color theme="1"/>
      <name val="TH SarabunPSK"/>
      <family val="2"/>
    </font>
    <font>
      <b/>
      <sz val="14"/>
      <color theme="1"/>
      <name val="TH SarabunPSK"/>
      <family val="2"/>
      <charset val="222"/>
    </font>
    <font>
      <sz val="14"/>
      <name val="TH SarabunPSK"/>
      <family val="2"/>
      <charset val="222"/>
    </font>
    <font>
      <sz val="14"/>
      <color theme="1"/>
      <name val="TH SarabunPSK"/>
      <family val="2"/>
      <charset val="222"/>
    </font>
    <font>
      <b/>
      <sz val="14"/>
      <name val="TH SarabunPSK"/>
      <family val="2"/>
      <charset val="222"/>
    </font>
    <font>
      <sz val="14"/>
      <color theme="1"/>
      <name val="TH Sarabun New"/>
      <family val="2"/>
      <charset val="222"/>
    </font>
    <font>
      <sz val="14"/>
      <color theme="1"/>
      <name val="Adobe Devanagari"/>
      <family val="1"/>
    </font>
    <font>
      <b/>
      <sz val="16"/>
      <color theme="1"/>
      <name val="TH SarabunIT๙"/>
      <family val="2"/>
    </font>
    <font>
      <sz val="14"/>
      <name val="TH SarabunPSK"/>
      <family val="2"/>
    </font>
    <font>
      <b/>
      <sz val="14"/>
      <name val="TH SarabunPSK"/>
      <family val="2"/>
    </font>
    <font>
      <sz val="11"/>
      <color theme="1"/>
      <name val="TH SarabunPSK"/>
      <family val="2"/>
    </font>
    <font>
      <b/>
      <sz val="18"/>
      <color theme="1"/>
      <name val="TH SarabunPSK"/>
      <family val="2"/>
    </font>
    <font>
      <b/>
      <sz val="24"/>
      <color theme="1"/>
      <name val="TH SarabunPSK"/>
      <family val="2"/>
    </font>
    <font>
      <sz val="16"/>
      <color rgb="FF000000"/>
      <name val="TH SarabunPSK"/>
      <family val="2"/>
    </font>
    <font>
      <b/>
      <sz val="10"/>
      <name val="TH SarabunPSK"/>
      <family val="2"/>
    </font>
    <font>
      <b/>
      <sz val="10"/>
      <color theme="1"/>
      <name val="TH SarabunPSK"/>
      <family val="2"/>
    </font>
    <font>
      <b/>
      <sz val="9"/>
      <color theme="1"/>
      <name val="TH SarabunPSK"/>
      <family val="2"/>
    </font>
    <font>
      <b/>
      <sz val="12"/>
      <color theme="1"/>
      <name val="TH SarabunPSK"/>
      <family val="2"/>
    </font>
    <font>
      <sz val="16"/>
      <name val="TH SarabunPSK"/>
      <family val="2"/>
    </font>
    <font>
      <sz val="18"/>
      <color theme="1"/>
      <name val="TH SarabunPSK"/>
      <family val="2"/>
    </font>
    <font>
      <sz val="14"/>
      <name val="Wingdings"/>
      <charset val="2"/>
    </font>
    <font>
      <sz val="10"/>
      <color theme="1"/>
      <name val="TH SarabunPSK"/>
      <family val="2"/>
    </font>
    <font>
      <sz val="10"/>
      <color rgb="FF000000"/>
      <name val="TH SarabunPSK"/>
      <family val="2"/>
    </font>
    <font>
      <b/>
      <sz val="8"/>
      <color theme="1"/>
      <name val="TH SarabunPSK"/>
      <family val="2"/>
    </font>
    <font>
      <sz val="8"/>
      <color theme="1"/>
      <name val="TH Sarabun New"/>
      <family val="2"/>
    </font>
    <font>
      <sz val="11"/>
      <name val="TH SarabunPSK"/>
      <family val="2"/>
    </font>
    <font>
      <sz val="16"/>
      <color theme="1"/>
      <name val="Adobe Devanagari"/>
      <family val="1"/>
    </font>
    <font>
      <sz val="10"/>
      <name val="TH SarabunPSK"/>
      <family val="2"/>
    </font>
    <font>
      <sz val="5"/>
      <color theme="1"/>
      <name val="TH SarabunPSK"/>
      <family val="2"/>
    </font>
    <font>
      <b/>
      <sz val="8"/>
      <color theme="1"/>
      <name val="TH SarabunPSK"/>
      <family val="2"/>
      <charset val="222"/>
    </font>
    <font>
      <b/>
      <sz val="14"/>
      <color theme="1"/>
      <name val="TH Sarabun New"/>
      <family val="2"/>
    </font>
    <font>
      <sz val="16"/>
      <color theme="1"/>
      <name val="Agency FB"/>
      <family val="2"/>
    </font>
    <font>
      <sz val="8"/>
      <color theme="1"/>
      <name val="TH SarabunPSK"/>
      <family val="2"/>
    </font>
    <font>
      <b/>
      <sz val="12"/>
      <name val="TH SarabunPSK"/>
      <family val="2"/>
    </font>
    <font>
      <sz val="14"/>
      <color rgb="FF000000"/>
      <name val="TH SarabunPSK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D8D8D8"/>
        <bgColor rgb="FFD8D8D8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5" fillId="0" borderId="0"/>
  </cellStyleXfs>
  <cellXfs count="229">
    <xf numFmtId="0" fontId="0" fillId="0" borderId="0" xfId="0"/>
    <xf numFmtId="0" fontId="0" fillId="0" borderId="0" xfId="0"/>
    <xf numFmtId="0" fontId="3" fillId="0" borderId="0" xfId="0" applyFont="1"/>
    <xf numFmtId="0" fontId="4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/>
    <xf numFmtId="0" fontId="11" fillId="0" borderId="0" xfId="0" applyFont="1"/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left"/>
    </xf>
    <xf numFmtId="0" fontId="11" fillId="0" borderId="0" xfId="0" applyFont="1" applyAlignment="1">
      <alignment horizontal="center" vertical="center"/>
    </xf>
    <xf numFmtId="0" fontId="11" fillId="0" borderId="0" xfId="0" applyFont="1" applyBorder="1"/>
    <xf numFmtId="0" fontId="10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8" fillId="0" borderId="1" xfId="0" applyFont="1" applyBorder="1"/>
    <xf numFmtId="0" fontId="8" fillId="0" borderId="0" xfId="0" applyFont="1" applyBorder="1"/>
    <xf numFmtId="0" fontId="4" fillId="0" borderId="1" xfId="0" applyFont="1" applyBorder="1" applyAlignment="1">
      <alignment horizontal="right"/>
    </xf>
    <xf numFmtId="0" fontId="4" fillId="0" borderId="1" xfId="0" applyFont="1" applyBorder="1" applyAlignment="1">
      <alignment horizontal="center" wrapText="1"/>
    </xf>
    <xf numFmtId="0" fontId="0" fillId="0" borderId="1" xfId="0" applyBorder="1"/>
    <xf numFmtId="0" fontId="11" fillId="0" borderId="0" xfId="0" applyFont="1" applyBorder="1" applyAlignment="1">
      <alignment horizontal="center"/>
    </xf>
    <xf numFmtId="0" fontId="0" fillId="0" borderId="0" xfId="0"/>
    <xf numFmtId="0" fontId="10" fillId="0" borderId="0" xfId="0" applyFont="1" applyBorder="1" applyAlignment="1">
      <alignment horizontal="center"/>
    </xf>
    <xf numFmtId="0" fontId="15" fillId="2" borderId="1" xfId="0" applyFont="1" applyFill="1" applyBorder="1" applyAlignment="1">
      <alignment horizontal="center" vertical="top"/>
    </xf>
    <xf numFmtId="0" fontId="17" fillId="0" borderId="1" xfId="0" applyFont="1" applyBorder="1"/>
    <xf numFmtId="0" fontId="18" fillId="2" borderId="1" xfId="0" applyFont="1" applyFill="1" applyBorder="1" applyAlignment="1">
      <alignment horizontal="center" vertical="top"/>
    </xf>
    <xf numFmtId="0" fontId="19" fillId="0" borderId="1" xfId="0" applyFont="1" applyBorder="1" applyAlignment="1">
      <alignment horizontal="center" vertical="top"/>
    </xf>
    <xf numFmtId="0" fontId="20" fillId="2" borderId="1" xfId="0" applyFont="1" applyFill="1" applyBorder="1" applyAlignment="1">
      <alignment horizontal="center" vertical="top"/>
    </xf>
    <xf numFmtId="0" fontId="17" fillId="0" borderId="1" xfId="0" applyFont="1" applyBorder="1" applyAlignment="1">
      <alignment horizontal="center" vertical="top"/>
    </xf>
    <xf numFmtId="0" fontId="21" fillId="0" borderId="1" xfId="0" applyFont="1" applyBorder="1" applyAlignment="1">
      <alignment horizontal="center"/>
    </xf>
    <xf numFmtId="0" fontId="0" fillId="0" borderId="0" xfId="0" applyBorder="1"/>
    <xf numFmtId="0" fontId="3" fillId="0" borderId="0" xfId="0" applyFont="1" applyBorder="1" applyAlignment="1">
      <alignment horizontal="center"/>
    </xf>
    <xf numFmtId="0" fontId="4" fillId="0" borderId="0" xfId="0" applyFont="1" applyBorder="1" applyAlignment="1">
      <alignment horizontal="right"/>
    </xf>
    <xf numFmtId="0" fontId="22" fillId="0" borderId="1" xfId="0" applyFont="1" applyBorder="1" applyAlignment="1">
      <alignment horizontal="center"/>
    </xf>
    <xf numFmtId="2" fontId="21" fillId="0" borderId="1" xfId="0" applyNumberFormat="1" applyFont="1" applyBorder="1" applyAlignment="1">
      <alignment horizontal="center"/>
    </xf>
    <xf numFmtId="0" fontId="21" fillId="0" borderId="0" xfId="0" applyFont="1" applyBorder="1" applyAlignment="1">
      <alignment horizontal="center"/>
    </xf>
    <xf numFmtId="0" fontId="21" fillId="0" borderId="0" xfId="0" applyFont="1" applyBorder="1"/>
    <xf numFmtId="0" fontId="16" fillId="0" borderId="2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top"/>
    </xf>
    <xf numFmtId="2" fontId="21" fillId="0" borderId="0" xfId="0" applyNumberFormat="1" applyFont="1" applyBorder="1" applyAlignment="1">
      <alignment horizontal="center"/>
    </xf>
    <xf numFmtId="0" fontId="22" fillId="0" borderId="0" xfId="0" applyFont="1" applyBorder="1" applyAlignment="1">
      <alignment horizontal="center"/>
    </xf>
    <xf numFmtId="0" fontId="23" fillId="0" borderId="8" xfId="0" applyFont="1" applyBorder="1" applyAlignment="1">
      <alignment horizontal="center" vertical="center" wrapText="1"/>
    </xf>
    <xf numFmtId="0" fontId="23" fillId="0" borderId="9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/>
    </xf>
    <xf numFmtId="0" fontId="24" fillId="2" borderId="1" xfId="0" applyFont="1" applyFill="1" applyBorder="1" applyAlignment="1">
      <alignment horizontal="center"/>
    </xf>
    <xf numFmtId="0" fontId="25" fillId="2" borderId="1" xfId="0" applyFont="1" applyFill="1" applyBorder="1" applyAlignment="1">
      <alignment horizontal="center" vertical="top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horizontal="center"/>
    </xf>
    <xf numFmtId="0" fontId="24" fillId="0" borderId="1" xfId="0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0" fillId="0" borderId="0" xfId="0"/>
    <xf numFmtId="0" fontId="3" fillId="0" borderId="0" xfId="0" applyFont="1"/>
    <xf numFmtId="0" fontId="16" fillId="0" borderId="0" xfId="0" applyFont="1" applyAlignment="1">
      <alignment horizontal="left" vertical="top"/>
    </xf>
    <xf numFmtId="0" fontId="16" fillId="0" borderId="0" xfId="0" applyFont="1"/>
    <xf numFmtId="0" fontId="26" fillId="0" borderId="0" xfId="0" applyFont="1"/>
    <xf numFmtId="0" fontId="27" fillId="0" borderId="3" xfId="0" applyFont="1" applyBorder="1" applyAlignment="1">
      <alignment horizontal="center" vertical="top"/>
    </xf>
    <xf numFmtId="0" fontId="27" fillId="0" borderId="2" xfId="0" applyFont="1" applyBorder="1" applyAlignment="1">
      <alignment horizontal="center" vertical="top"/>
    </xf>
    <xf numFmtId="0" fontId="4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top"/>
    </xf>
    <xf numFmtId="0" fontId="4" fillId="2" borderId="10" xfId="0" applyFont="1" applyFill="1" applyBorder="1" applyAlignment="1">
      <alignment horizontal="center" vertical="top"/>
    </xf>
    <xf numFmtId="0" fontId="3" fillId="0" borderId="1" xfId="0" applyFont="1" applyBorder="1" applyAlignment="1">
      <alignment horizontal="center" vertical="top"/>
    </xf>
    <xf numFmtId="0" fontId="4" fillId="0" borderId="0" xfId="0" applyFont="1" applyAlignment="1">
      <alignment horizontal="center" vertical="top"/>
    </xf>
    <xf numFmtId="0" fontId="3" fillId="0" borderId="0" xfId="0" applyFont="1" applyAlignment="1">
      <alignment horizontal="center" vertical="top"/>
    </xf>
    <xf numFmtId="0" fontId="3" fillId="2" borderId="0" xfId="0" applyFont="1" applyFill="1" applyAlignment="1">
      <alignment horizontal="left" wrapText="1"/>
    </xf>
    <xf numFmtId="0" fontId="3" fillId="0" borderId="0" xfId="0" applyFont="1" applyAlignment="1">
      <alignment horizontal="left" vertical="top" wrapText="1"/>
    </xf>
    <xf numFmtId="0" fontId="3" fillId="0" borderId="0" xfId="0" applyFont="1" applyAlignment="1">
      <alignment horizontal="center" vertical="top" wrapText="1"/>
    </xf>
    <xf numFmtId="0" fontId="3" fillId="2" borderId="0" xfId="0" applyFont="1" applyFill="1" applyAlignment="1">
      <alignment horizontal="left" vertical="top" wrapText="1"/>
    </xf>
    <xf numFmtId="0" fontId="14" fillId="0" borderId="1" xfId="0" applyFont="1" applyBorder="1"/>
    <xf numFmtId="0" fontId="24" fillId="2" borderId="1" xfId="0" applyFont="1" applyFill="1" applyBorder="1" applyAlignment="1">
      <alignment horizontal="center" vertical="top"/>
    </xf>
    <xf numFmtId="0" fontId="24" fillId="0" borderId="3" xfId="1" applyFont="1" applyBorder="1" applyAlignment="1">
      <alignment horizontal="center"/>
    </xf>
    <xf numFmtId="0" fontId="24" fillId="0" borderId="1" xfId="1" applyFont="1" applyBorder="1" applyAlignment="1">
      <alignment horizontal="center" vertical="center"/>
    </xf>
    <xf numFmtId="0" fontId="3" fillId="0" borderId="0" xfId="0" applyFont="1" applyFill="1"/>
    <xf numFmtId="0" fontId="3" fillId="0" borderId="0" xfId="0" applyFont="1" applyFill="1" applyAlignment="1">
      <alignment horizontal="center"/>
    </xf>
    <xf numFmtId="0" fontId="29" fillId="0" borderId="0" xfId="0" applyFont="1" applyFill="1"/>
    <xf numFmtId="2" fontId="3" fillId="0" borderId="0" xfId="0" applyNumberFormat="1" applyFont="1" applyFill="1"/>
    <xf numFmtId="2" fontId="16" fillId="0" borderId="1" xfId="0" applyNumberFormat="1" applyFont="1" applyBorder="1" applyAlignment="1">
      <alignment horizontal="center" vertical="center"/>
    </xf>
    <xf numFmtId="2" fontId="16" fillId="0" borderId="1" xfId="0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30" fillId="2" borderId="6" xfId="0" applyFont="1" applyFill="1" applyBorder="1" applyAlignment="1">
      <alignment horizontal="center" vertical="top"/>
    </xf>
    <xf numFmtId="0" fontId="30" fillId="2" borderId="1" xfId="0" applyFont="1" applyFill="1" applyBorder="1" applyAlignment="1">
      <alignment horizontal="center" vertical="top"/>
    </xf>
    <xf numFmtId="0" fontId="31" fillId="0" borderId="1" xfId="0" applyFont="1" applyBorder="1" applyAlignment="1">
      <alignment horizontal="center" vertical="top"/>
    </xf>
    <xf numFmtId="0" fontId="32" fillId="0" borderId="1" xfId="0" applyFont="1" applyBorder="1"/>
    <xf numFmtId="0" fontId="3" fillId="0" borderId="0" xfId="0" applyFont="1" applyAlignment="1">
      <alignment wrapText="1"/>
    </xf>
    <xf numFmtId="0" fontId="4" fillId="0" borderId="1" xfId="0" applyFont="1" applyBorder="1" applyAlignment="1">
      <alignment vertical="center"/>
    </xf>
    <xf numFmtId="0" fontId="4" fillId="0" borderId="1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top"/>
    </xf>
    <xf numFmtId="0" fontId="14" fillId="0" borderId="1" xfId="0" applyFont="1" applyBorder="1" applyAlignment="1">
      <alignment horizontal="center" vertical="top"/>
    </xf>
    <xf numFmtId="2" fontId="24" fillId="0" borderId="1" xfId="1" applyNumberFormat="1" applyFont="1" applyBorder="1" applyAlignment="1">
      <alignment horizontal="center"/>
    </xf>
    <xf numFmtId="0" fontId="14" fillId="0" borderId="1" xfId="0" applyFont="1" applyBorder="1" applyAlignment="1">
      <alignment horizontal="center" vertical="top"/>
    </xf>
    <xf numFmtId="0" fontId="3" fillId="0" borderId="0" xfId="0" applyFont="1" applyAlignment="1">
      <alignment horizontal="center"/>
    </xf>
    <xf numFmtId="0" fontId="31" fillId="0" borderId="3" xfId="0" applyFont="1" applyBorder="1" applyAlignment="1">
      <alignment horizontal="center" vertical="top"/>
    </xf>
    <xf numFmtId="0" fontId="25" fillId="3" borderId="1" xfId="0" applyFont="1" applyFill="1" applyBorder="1" applyAlignment="1">
      <alignment horizontal="center" vertical="top"/>
    </xf>
    <xf numFmtId="0" fontId="14" fillId="3" borderId="2" xfId="0" applyFont="1" applyFill="1" applyBorder="1" applyAlignment="1">
      <alignment horizontal="center" vertical="top"/>
    </xf>
    <xf numFmtId="0" fontId="16" fillId="4" borderId="1" xfId="0" applyFont="1" applyFill="1" applyBorder="1" applyAlignment="1">
      <alignment horizontal="center" vertical="top"/>
    </xf>
    <xf numFmtId="0" fontId="16" fillId="0" borderId="0" xfId="0" applyFont="1" applyAlignment="1">
      <alignment horizontal="center" vertical="top"/>
    </xf>
    <xf numFmtId="0" fontId="3" fillId="0" borderId="0" xfId="0" applyFont="1" applyAlignment="1">
      <alignment horizontal="center"/>
    </xf>
    <xf numFmtId="0" fontId="2" fillId="0" borderId="0" xfId="0" applyFont="1"/>
    <xf numFmtId="2" fontId="3" fillId="0" borderId="0" xfId="0" applyNumberFormat="1" applyFont="1" applyAlignment="1">
      <alignment horizontal="center" vertical="top"/>
    </xf>
    <xf numFmtId="0" fontId="35" fillId="0" borderId="1" xfId="0" applyFont="1" applyBorder="1" applyAlignment="1">
      <alignment horizontal="center" vertical="center"/>
    </xf>
    <xf numFmtId="2" fontId="35" fillId="0" borderId="1" xfId="0" applyNumberFormat="1" applyFont="1" applyBorder="1" applyAlignment="1">
      <alignment horizontal="center" vertical="center"/>
    </xf>
    <xf numFmtId="2" fontId="24" fillId="2" borderId="1" xfId="0" applyNumberFormat="1" applyFont="1" applyFill="1" applyBorder="1" applyAlignment="1">
      <alignment horizontal="center" vertical="top"/>
    </xf>
    <xf numFmtId="0" fontId="36" fillId="2" borderId="1" xfId="0" applyFont="1" applyFill="1" applyBorder="1" applyAlignment="1">
      <alignment horizontal="center" vertical="top"/>
    </xf>
    <xf numFmtId="0" fontId="35" fillId="0" borderId="1" xfId="0" applyFont="1" applyBorder="1" applyAlignment="1">
      <alignment horizontal="left" vertical="center"/>
    </xf>
    <xf numFmtId="0" fontId="35" fillId="0" borderId="1" xfId="0" applyFont="1" applyBorder="1" applyAlignment="1">
      <alignment horizontal="left" vertical="center" shrinkToFit="1"/>
    </xf>
    <xf numFmtId="0" fontId="4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16" fillId="0" borderId="0" xfId="0" applyFont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11" fillId="2" borderId="0" xfId="0" applyFont="1" applyFill="1"/>
    <xf numFmtId="0" fontId="37" fillId="0" borderId="1" xfId="0" applyFont="1" applyBorder="1" applyAlignment="1">
      <alignment horizontal="center" vertical="center"/>
    </xf>
    <xf numFmtId="0" fontId="38" fillId="2" borderId="1" xfId="0" applyFont="1" applyFill="1" applyBorder="1" applyAlignment="1">
      <alignment horizontal="center" vertical="center"/>
    </xf>
    <xf numFmtId="2" fontId="38" fillId="2" borderId="1" xfId="0" applyNumberFormat="1" applyFont="1" applyFill="1" applyBorder="1" applyAlignment="1">
      <alignment horizontal="center" vertical="center"/>
    </xf>
    <xf numFmtId="0" fontId="40" fillId="2" borderId="1" xfId="0" applyFont="1" applyFill="1" applyBorder="1" applyAlignment="1">
      <alignment horizontal="center" vertical="center"/>
    </xf>
    <xf numFmtId="0" fontId="40" fillId="2" borderId="10" xfId="0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top"/>
    </xf>
    <xf numFmtId="0" fontId="4" fillId="0" borderId="11" xfId="0" applyFont="1" applyBorder="1"/>
    <xf numFmtId="0" fontId="37" fillId="0" borderId="11" xfId="0" applyFont="1" applyBorder="1" applyAlignment="1">
      <alignment horizontal="center" vertical="top"/>
    </xf>
    <xf numFmtId="0" fontId="37" fillId="5" borderId="11" xfId="0" applyFont="1" applyFill="1" applyBorder="1" applyAlignment="1">
      <alignment horizontal="center" vertical="top"/>
    </xf>
    <xf numFmtId="0" fontId="4" fillId="0" borderId="11" xfId="0" applyFont="1" applyBorder="1" applyAlignment="1">
      <alignment horizontal="center" vertical="center"/>
    </xf>
    <xf numFmtId="0" fontId="4" fillId="6" borderId="11" xfId="0" applyFont="1" applyFill="1" applyBorder="1" applyAlignment="1">
      <alignment horizontal="center" vertical="center"/>
    </xf>
    <xf numFmtId="0" fontId="4" fillId="6" borderId="13" xfId="0" applyFont="1" applyFill="1" applyBorder="1" applyAlignment="1">
      <alignment horizontal="center" vertical="center"/>
    </xf>
    <xf numFmtId="0" fontId="4" fillId="6" borderId="14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7" fillId="0" borderId="1" xfId="0" applyFont="1" applyBorder="1" applyAlignment="1">
      <alignment horizontal="center" vertical="top"/>
    </xf>
    <xf numFmtId="0" fontId="43" fillId="0" borderId="1" xfId="0" applyFont="1" applyBorder="1" applyAlignment="1">
      <alignment horizontal="center" vertical="top"/>
    </xf>
    <xf numFmtId="0" fontId="42" fillId="0" borderId="1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20" fillId="2" borderId="2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4" fillId="0" borderId="1" xfId="0" applyFont="1" applyBorder="1" applyAlignment="1">
      <alignment horizontal="center" vertical="center"/>
    </xf>
    <xf numFmtId="0" fontId="45" fillId="0" borderId="1" xfId="0" applyFont="1" applyBorder="1" applyAlignment="1">
      <alignment horizontal="center" vertical="center"/>
    </xf>
    <xf numFmtId="0" fontId="45" fillId="0" borderId="2" xfId="0" applyFont="1" applyBorder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37" fillId="0" borderId="0" xfId="0" applyFont="1"/>
    <xf numFmtId="0" fontId="12" fillId="0" borderId="0" xfId="0" applyFont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/>
    </xf>
    <xf numFmtId="0" fontId="44" fillId="0" borderId="1" xfId="0" applyFont="1" applyBorder="1" applyAlignment="1">
      <alignment horizontal="center" vertical="center" wrapText="1"/>
    </xf>
    <xf numFmtId="0" fontId="37" fillId="0" borderId="1" xfId="0" applyFont="1" applyBorder="1" applyAlignment="1">
      <alignment horizontal="center" vertical="center" wrapText="1"/>
    </xf>
    <xf numFmtId="0" fontId="4" fillId="0" borderId="0" xfId="0" applyFont="1" applyFill="1" applyBorder="1" applyAlignment="1"/>
    <xf numFmtId="0" fontId="3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47" fillId="0" borderId="1" xfId="0" applyFont="1" applyFill="1" applyBorder="1" applyAlignment="1">
      <alignment horizontal="center" vertical="center"/>
    </xf>
    <xf numFmtId="2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/>
    <xf numFmtId="0" fontId="3" fillId="0" borderId="0" xfId="0" applyFont="1" applyFill="1" applyBorder="1" applyAlignment="1">
      <alignment horizontal="left"/>
    </xf>
    <xf numFmtId="0" fontId="3" fillId="0" borderId="1" xfId="0" applyFont="1" applyFill="1" applyBorder="1" applyAlignment="1">
      <alignment horizontal="center"/>
    </xf>
    <xf numFmtId="0" fontId="4" fillId="0" borderId="2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top"/>
    </xf>
    <xf numFmtId="0" fontId="3" fillId="0" borderId="0" xfId="0" applyFont="1" applyAlignment="1">
      <alignment horizontal="left"/>
    </xf>
    <xf numFmtId="0" fontId="16" fillId="0" borderId="2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2" fontId="3" fillId="0" borderId="1" xfId="0" applyNumberFormat="1" applyFont="1" applyFill="1" applyBorder="1" applyAlignment="1">
      <alignment horizontal="center" vertical="center"/>
    </xf>
    <xf numFmtId="0" fontId="3" fillId="0" borderId="3" xfId="0" applyFont="1" applyBorder="1" applyAlignment="1">
      <alignment vertical="center" wrapText="1"/>
    </xf>
    <xf numFmtId="0" fontId="3" fillId="0" borderId="2" xfId="0" applyFont="1" applyBorder="1" applyAlignment="1">
      <alignment horizontal="center" vertical="center"/>
    </xf>
    <xf numFmtId="2" fontId="3" fillId="2" borderId="2" xfId="0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29" fillId="0" borderId="15" xfId="0" applyFont="1" applyBorder="1" applyAlignment="1">
      <alignment vertical="center" wrapText="1"/>
    </xf>
    <xf numFmtId="0" fontId="3" fillId="0" borderId="2" xfId="0" applyFont="1" applyBorder="1" applyAlignment="1">
      <alignment horizontal="center" vertical="top"/>
    </xf>
    <xf numFmtId="2" fontId="3" fillId="0" borderId="1" xfId="0" applyNumberFormat="1" applyFont="1" applyBorder="1" applyAlignment="1">
      <alignment horizontal="center" vertical="center"/>
    </xf>
    <xf numFmtId="2" fontId="3" fillId="0" borderId="2" xfId="0" applyNumberFormat="1" applyFont="1" applyBorder="1" applyAlignment="1">
      <alignment horizontal="center" vertical="center"/>
    </xf>
    <xf numFmtId="0" fontId="3" fillId="0" borderId="0" xfId="0" applyFont="1" applyBorder="1" applyAlignment="1">
      <alignment horizontal="left" vertical="top"/>
    </xf>
    <xf numFmtId="0" fontId="29" fillId="0" borderId="2" xfId="0" applyFont="1" applyBorder="1" applyAlignment="1">
      <alignment vertical="center" wrapText="1"/>
    </xf>
    <xf numFmtId="0" fontId="1" fillId="0" borderId="0" xfId="0" applyFont="1"/>
    <xf numFmtId="0" fontId="9" fillId="0" borderId="1" xfId="0" applyFont="1" applyBorder="1" applyAlignment="1">
      <alignment horizontal="center" vertical="top"/>
    </xf>
    <xf numFmtId="0" fontId="33" fillId="0" borderId="1" xfId="0" applyFont="1" applyBorder="1"/>
    <xf numFmtId="0" fontId="49" fillId="2" borderId="2" xfId="0" applyFont="1" applyFill="1" applyBorder="1" applyAlignment="1">
      <alignment horizontal="center" vertical="top"/>
    </xf>
    <xf numFmtId="2" fontId="3" fillId="0" borderId="1" xfId="0" applyNumberFormat="1" applyFont="1" applyBorder="1" applyAlignment="1">
      <alignment horizontal="center"/>
    </xf>
    <xf numFmtId="0" fontId="9" fillId="0" borderId="1" xfId="0" applyFont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34" fillId="0" borderId="1" xfId="0" applyFont="1" applyBorder="1" applyAlignment="1">
      <alignment vertical="center"/>
    </xf>
    <xf numFmtId="0" fontId="34" fillId="0" borderId="1" xfId="0" applyFont="1" applyBorder="1" applyAlignment="1">
      <alignment horizontal="center" vertical="center"/>
    </xf>
    <xf numFmtId="2" fontId="34" fillId="0" borderId="1" xfId="0" applyNumberFormat="1" applyFont="1" applyBorder="1" applyAlignment="1">
      <alignment horizontal="center" vertical="center"/>
    </xf>
    <xf numFmtId="0" fontId="31" fillId="0" borderId="1" xfId="0" applyFont="1" applyBorder="1"/>
    <xf numFmtId="0" fontId="16" fillId="0" borderId="11" xfId="0" applyFont="1" applyBorder="1" applyAlignment="1">
      <alignment horizontal="center" vertical="center"/>
    </xf>
    <xf numFmtId="0" fontId="50" fillId="0" borderId="11" xfId="0" applyFont="1" applyBorder="1" applyAlignment="1">
      <alignment horizontal="center" vertical="center"/>
    </xf>
    <xf numFmtId="0" fontId="29" fillId="0" borderId="0" xfId="0" applyFont="1" applyFill="1" applyAlignment="1">
      <alignment horizontal="center" vertical="center"/>
    </xf>
    <xf numFmtId="0" fontId="4" fillId="0" borderId="0" xfId="0" applyFont="1" applyAlignment="1">
      <alignment horizontal="center"/>
    </xf>
    <xf numFmtId="0" fontId="4" fillId="0" borderId="7" xfId="0" applyFont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17" fillId="0" borderId="3" xfId="0" applyFont="1" applyBorder="1" applyAlignment="1">
      <alignment horizontal="center" vertical="top"/>
    </xf>
    <xf numFmtId="0" fontId="17" fillId="0" borderId="2" xfId="0" applyFont="1" applyBorder="1" applyAlignment="1">
      <alignment horizontal="center" vertical="top"/>
    </xf>
    <xf numFmtId="0" fontId="14" fillId="0" borderId="3" xfId="0" applyFont="1" applyBorder="1" applyAlignment="1">
      <alignment horizontal="center" vertical="top"/>
    </xf>
    <xf numFmtId="0" fontId="14" fillId="0" borderId="2" xfId="0" applyFont="1" applyBorder="1" applyAlignment="1">
      <alignment horizontal="center" vertical="top"/>
    </xf>
    <xf numFmtId="0" fontId="14" fillId="0" borderId="3" xfId="0" applyFont="1" applyBorder="1" applyAlignment="1">
      <alignment horizontal="center" vertical="top" wrapText="1"/>
    </xf>
    <xf numFmtId="0" fontId="14" fillId="0" borderId="2" xfId="0" applyFont="1" applyBorder="1" applyAlignment="1">
      <alignment horizontal="center" vertical="top" wrapText="1"/>
    </xf>
    <xf numFmtId="0" fontId="4" fillId="0" borderId="0" xfId="0" applyFont="1" applyAlignment="1">
      <alignment horizontal="center"/>
    </xf>
    <xf numFmtId="0" fontId="4" fillId="0" borderId="12" xfId="0" applyFont="1" applyBorder="1" applyAlignment="1">
      <alignment horizontal="center" vertical="top"/>
    </xf>
    <xf numFmtId="0" fontId="41" fillId="0" borderId="14" xfId="0" applyFont="1" applyBorder="1"/>
    <xf numFmtId="0" fontId="14" fillId="0" borderId="12" xfId="0" applyFont="1" applyBorder="1" applyAlignment="1">
      <alignment horizontal="center" vertical="top" wrapText="1"/>
    </xf>
    <xf numFmtId="0" fontId="41" fillId="0" borderId="14" xfId="0" applyFont="1" applyBorder="1" applyAlignment="1">
      <alignment wrapText="1"/>
    </xf>
    <xf numFmtId="0" fontId="39" fillId="0" borderId="1" xfId="0" applyFont="1" applyBorder="1" applyAlignment="1">
      <alignment horizontal="center" vertical="top"/>
    </xf>
    <xf numFmtId="0" fontId="39" fillId="0" borderId="1" xfId="0" applyFont="1" applyBorder="1" applyAlignment="1">
      <alignment horizontal="center" vertical="top" wrapText="1"/>
    </xf>
    <xf numFmtId="0" fontId="14" fillId="0" borderId="5" xfId="0" applyFont="1" applyBorder="1" applyAlignment="1">
      <alignment horizontal="center"/>
    </xf>
    <xf numFmtId="0" fontId="14" fillId="0" borderId="4" xfId="0" applyFont="1" applyBorder="1" applyAlignment="1">
      <alignment horizontal="center"/>
    </xf>
    <xf numFmtId="0" fontId="33" fillId="0" borderId="3" xfId="0" applyFont="1" applyBorder="1" applyAlignment="1">
      <alignment horizontal="center" vertical="top"/>
    </xf>
    <xf numFmtId="0" fontId="33" fillId="0" borderId="2" xfId="0" applyFont="1" applyBorder="1" applyAlignment="1">
      <alignment horizontal="center" vertical="top"/>
    </xf>
    <xf numFmtId="0" fontId="14" fillId="0" borderId="0" xfId="0" applyFont="1" applyAlignment="1">
      <alignment horizontal="center"/>
    </xf>
    <xf numFmtId="0" fontId="32" fillId="0" borderId="3" xfId="0" applyFont="1" applyBorder="1" applyAlignment="1">
      <alignment horizontal="center" vertical="top"/>
    </xf>
    <xf numFmtId="0" fontId="32" fillId="0" borderId="2" xfId="0" applyFont="1" applyBorder="1" applyAlignment="1">
      <alignment horizontal="center" vertical="top"/>
    </xf>
    <xf numFmtId="0" fontId="46" fillId="0" borderId="0" xfId="0" applyFont="1" applyAlignment="1">
      <alignment horizontal="center" vertical="top" wrapText="1"/>
    </xf>
    <xf numFmtId="0" fontId="4" fillId="0" borderId="0" xfId="0" applyFont="1" applyFill="1" applyBorder="1" applyAlignment="1">
      <alignment horizontal="center"/>
    </xf>
    <xf numFmtId="0" fontId="48" fillId="0" borderId="1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top" wrapText="1"/>
    </xf>
    <xf numFmtId="0" fontId="3" fillId="0" borderId="0" xfId="0" applyFont="1" applyAlignment="1">
      <alignment horizontal="left"/>
    </xf>
    <xf numFmtId="0" fontId="31" fillId="0" borderId="3" xfId="0" applyFont="1" applyBorder="1" applyAlignment="1">
      <alignment horizontal="center" vertical="top" wrapText="1"/>
    </xf>
    <xf numFmtId="0" fontId="31" fillId="0" borderId="2" xfId="0" applyFont="1" applyBorder="1" applyAlignment="1">
      <alignment horizontal="center" vertical="top" wrapText="1"/>
    </xf>
    <xf numFmtId="0" fontId="31" fillId="0" borderId="3" xfId="0" applyFont="1" applyBorder="1" applyAlignment="1">
      <alignment horizontal="center" vertical="top"/>
    </xf>
    <xf numFmtId="0" fontId="31" fillId="0" borderId="2" xfId="0" applyFont="1" applyBorder="1" applyAlignment="1">
      <alignment horizontal="center" vertical="top"/>
    </xf>
    <xf numFmtId="0" fontId="28" fillId="0" borderId="0" xfId="0" applyFont="1" applyAlignment="1">
      <alignment horizontal="center"/>
    </xf>
    <xf numFmtId="0" fontId="27" fillId="0" borderId="3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</cellXfs>
  <cellStyles count="2">
    <cellStyle name="Normal" xfId="0" builtinId="0"/>
    <cellStyle name="Normal 3" xfId="1" xr:uid="{00000000-0005-0000-0000-000000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0.xml.rels><?xml version="1.0" encoding="UTF-8" standalone="yes"?>
<Relationships xmlns="http://schemas.openxmlformats.org/package/2006/relationships"><Relationship Id="rId2" Type="http://schemas.microsoft.com/office/2007/relationships/hdphoto" Target="../media/hdphoto5.wdp"/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5.xml.rels><?xml version="1.0" encoding="UTF-8" standalone="yes"?>
<Relationships xmlns="http://schemas.openxmlformats.org/package/2006/relationships"><Relationship Id="rId2" Type="http://schemas.microsoft.com/office/2007/relationships/hdphoto" Target="../media/hdphoto2.wdp"/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8.xml.rels><?xml version="1.0" encoding="UTF-8" standalone="yes"?>
<Relationships xmlns="http://schemas.openxmlformats.org/package/2006/relationships"><Relationship Id="rId2" Type="http://schemas.microsoft.com/office/2007/relationships/hdphoto" Target="../media/hdphoto3.wdp"/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2" Type="http://schemas.microsoft.com/office/2007/relationships/hdphoto" Target="../media/hdphoto4.wdp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314325</xdr:colOff>
      <xdr:row>9</xdr:row>
      <xdr:rowOff>190500</xdr:rowOff>
    </xdr:from>
    <xdr:to>
      <xdr:col>3</xdr:col>
      <xdr:colOff>3695700</xdr:colOff>
      <xdr:row>12</xdr:row>
      <xdr:rowOff>38100</xdr:rowOff>
    </xdr:to>
    <xdr:sp macro="" textlink="">
      <xdr:nvSpPr>
        <xdr:cNvPr id="3" name="กล่องข้อความ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314325" y="2828925"/>
          <a:ext cx="7381875" cy="762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 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การประเมินอาจารย์ผู้สอนไม่ต้องระบุ ยศ ชื่อ-สกุล ให้ระบุเป็นหมายเลข 1,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 2, 3.............</a:t>
          </a:r>
        </a:p>
        <a:p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โดยลำดับหมายเลขของอาจารย์ผู้สอนควรเป็นลำดับเดียวกันทั้งภาคการศึกษาที่ 1, 2 เพื่อนำมาหาค่าเฉลี่ยเมื่อสิ้นปีการศึกษา</a:t>
          </a:r>
          <a:endParaRPr lang="th-TH" sz="16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15</xdr:row>
      <xdr:rowOff>0</xdr:rowOff>
    </xdr:from>
    <xdr:to>
      <xdr:col>13</xdr:col>
      <xdr:colOff>2952750</xdr:colOff>
      <xdr:row>17</xdr:row>
      <xdr:rowOff>152400</xdr:rowOff>
    </xdr:to>
    <xdr:sp macro="" textlink="">
      <xdr:nvSpPr>
        <xdr:cNvPr id="6" name="กล่องข้อความ 2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762000" y="4495800"/>
          <a:ext cx="10429875" cy="76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 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การประเมินอาจารย์ผู้สอนไม่ต้องระบุ ยศ ชื่อ-สกุล ให้ระบุเป็นหมายเลข 1,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 2, 3.............</a:t>
          </a:r>
        </a:p>
        <a:p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โดยลำดับหมายเลขของอาจารย์ผู้สอนควรเป็นลำดับเดียวกันทั้งภาคการศึกษาที่ 1, 2 เพื่อนำมาหาค่าเฉลี่ยเมื่อสิ้นปีการศึกษา</a:t>
          </a:r>
          <a:endParaRPr lang="th-TH" sz="16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12</xdr:col>
      <xdr:colOff>392557</xdr:colOff>
      <xdr:row>18</xdr:row>
      <xdr:rowOff>45493</xdr:rowOff>
    </xdr:from>
    <xdr:to>
      <xdr:col>13</xdr:col>
      <xdr:colOff>2200275</xdr:colOff>
      <xdr:row>22</xdr:row>
      <xdr:rowOff>190501</xdr:rowOff>
    </xdr:to>
    <xdr:sp macro="" textlink="">
      <xdr:nvSpPr>
        <xdr:cNvPr id="11" name="Text Box 17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 txBox="1"/>
      </xdr:nvSpPr>
      <xdr:spPr>
        <a:xfrm>
          <a:off x="6183757" y="4931818"/>
          <a:ext cx="2398268" cy="1364208"/>
        </a:xfrm>
        <a:prstGeom prst="rect">
          <a:avLst/>
        </a:prstGeom>
        <a:noFill/>
        <a:ln w="12700" cap="flat">
          <a:noFill/>
          <a:miter lim="400000"/>
        </a:ln>
        <a:effectLst/>
        <a:extLst>
          <a:ext uri="{C572A759-6A51-4108-AA02-DFA0A04FC94B}">
            <ma14:wrappingTextBoxFlag xmlns="" xmlns:r="http://schemas.openxmlformats.org/officeDocument/2006/relationships" xmlns:m="http://schemas.openxmlformats.org/officeDocument/2006/math" xmlns:a14="http://schemas.microsoft.com/office/drawing/2010/main" xmlns:ma14="http://schemas.microsoft.com/office/mac/drawingml/2011/main" val="1"/>
          </a:ext>
        </a:extLst>
      </xdr:spPr>
      <xdr:txBody>
        <a:bodyPr wrap="square" lIns="0" tIns="0" rIns="0" bIns="0" numCol="1" anchor="t">
          <a:noAutofit/>
        </a:bodyPr>
        <a:lstStyle/>
        <a:p>
          <a:pPr marL="0" marR="0" indent="0" algn="l" defTabSz="914400" latinLnBrk="0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 sz="1600" b="0" i="0" u="none" strike="noStrike" cap="none" spc="0" baseline="0">
              <a:solidFill>
                <a:srgbClr val="000000"/>
              </a:solidFill>
              <a:uFillTx/>
              <a:latin typeface="TH SarabunPSK"/>
              <a:ea typeface="TH SarabunPSK"/>
              <a:cs typeface="TH SarabunPSK"/>
              <a:sym typeface="TH SarabunPSK"/>
            </a:defRPr>
          </a:pPr>
          <a:r>
            <a:rPr sz="1600" b="0" i="0" u="none" strike="noStrike" cap="none" spc="0" baseline="0">
              <a:solidFill>
                <a:srgbClr val="000000"/>
              </a:solidFill>
              <a:uFillTx/>
              <a:latin typeface="TH SarabunPSK"/>
              <a:ea typeface="TH SarabunPSK"/>
              <a:cs typeface="TH SarabunPSK"/>
              <a:sym typeface="TH SarabunPSK"/>
            </a:rPr>
            <a:t>ตรวจถูกต้อง</a:t>
          </a:r>
        </a:p>
        <a:p>
          <a:pPr marL="0" marR="0" indent="0" algn="l" defTabSz="914400" latinLnBrk="0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 sz="1600" b="0" i="0" u="none" strike="noStrike" cap="none" spc="0" baseline="0">
              <a:solidFill>
                <a:srgbClr val="000000"/>
              </a:solidFill>
              <a:uFillTx/>
              <a:latin typeface="TH SarabunPSK"/>
              <a:ea typeface="TH SarabunPSK"/>
              <a:cs typeface="TH SarabunPSK"/>
              <a:sym typeface="TH SarabunPSK"/>
            </a:defRPr>
          </a:pPr>
          <a:r>
            <a:rPr sz="1600" b="0" i="0" u="none" strike="noStrike" cap="none" spc="0" baseline="0">
              <a:solidFill>
                <a:srgbClr val="000000"/>
              </a:solidFill>
              <a:uFillTx/>
              <a:latin typeface="TH SarabunPSK"/>
              <a:ea typeface="TH SarabunPSK"/>
              <a:cs typeface="TH SarabunPSK"/>
              <a:sym typeface="TH SarabunPSK"/>
            </a:rPr>
            <a:t>    ลงชื่อ พ.อ.</a:t>
          </a:r>
          <a:endParaRPr lang="th-TH" sz="1600" b="0" i="0" u="none" strike="noStrike" cap="none" spc="0" baseline="0">
            <a:solidFill>
              <a:srgbClr val="000000"/>
            </a:solidFill>
            <a:uFillTx/>
            <a:latin typeface="TH SarabunPSK"/>
            <a:ea typeface="TH SarabunPSK"/>
            <a:cs typeface="TH SarabunPSK"/>
            <a:sym typeface="TH SarabunPSK"/>
          </a:endParaRPr>
        </a:p>
        <a:p>
          <a:pPr marL="0" marR="0" indent="0" algn="l" defTabSz="914400" latinLnBrk="0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 sz="1600" b="0" i="0" u="none" strike="noStrike" cap="none" spc="0" baseline="0">
              <a:solidFill>
                <a:srgbClr val="000000"/>
              </a:solidFill>
              <a:uFillTx/>
              <a:latin typeface="TH SarabunPSK"/>
              <a:ea typeface="TH SarabunPSK"/>
              <a:cs typeface="TH SarabunPSK"/>
              <a:sym typeface="TH SarabunPSK"/>
            </a:defRPr>
          </a:pPr>
          <a:r>
            <a:rPr lang="th-TH" sz="1600" b="0" i="0" u="none" strike="noStrike" cap="none" spc="0" baseline="0">
              <a:solidFill>
                <a:srgbClr val="000000"/>
              </a:solidFill>
              <a:uFillTx/>
              <a:latin typeface="TH SarabunPSK"/>
              <a:ea typeface="TH SarabunPSK"/>
              <a:cs typeface="TH SarabunPSK"/>
              <a:sym typeface="TH SarabunPSK"/>
            </a:rPr>
            <a:t>                </a:t>
          </a:r>
          <a:r>
            <a:rPr sz="1600" b="0" i="0" u="none" strike="noStrike" cap="none" spc="0" baseline="0">
              <a:solidFill>
                <a:srgbClr val="000000"/>
              </a:solidFill>
              <a:uFillTx/>
              <a:latin typeface="TH SarabunPSK"/>
              <a:ea typeface="TH SarabunPSK"/>
              <a:cs typeface="TH SarabunPSK"/>
              <a:sym typeface="TH SarabunPSK"/>
            </a:rPr>
            <a:t> (อโณทัย    สุขแสงพนมรุ้ง)                         </a:t>
          </a:r>
          <a:r>
            <a:rPr lang="th-TH" sz="1600" b="0" i="0" u="none" strike="noStrike" cap="none" spc="0" baseline="0">
              <a:solidFill>
                <a:srgbClr val="000000"/>
              </a:solidFill>
              <a:uFillTx/>
              <a:latin typeface="TH SarabunPSK"/>
              <a:ea typeface="TH SarabunPSK"/>
              <a:cs typeface="TH SarabunPSK"/>
              <a:sym typeface="TH SarabunPSK"/>
            </a:rPr>
            <a:t>                  	</a:t>
          </a:r>
          <a:r>
            <a:rPr sz="1600" b="0" i="0" u="none" strike="noStrike" cap="none" spc="0" baseline="0">
              <a:solidFill>
                <a:srgbClr val="000000"/>
              </a:solidFill>
              <a:uFillTx/>
              <a:latin typeface="TH SarabunPSK"/>
              <a:ea typeface="TH SarabunPSK"/>
              <a:cs typeface="TH SarabunPSK"/>
              <a:sym typeface="TH SarabunPSK"/>
            </a:rPr>
            <a:t>ผอ.กวค.สกศ.รร.จปร.</a:t>
          </a:r>
        </a:p>
      </xdr:txBody>
    </xdr:sp>
    <xdr:clientData/>
  </xdr:twoCellAnchor>
  <xdr:twoCellAnchor>
    <xdr:from>
      <xdr:col>1</xdr:col>
      <xdr:colOff>0</xdr:colOff>
      <xdr:row>18</xdr:row>
      <xdr:rowOff>0</xdr:rowOff>
    </xdr:from>
    <xdr:to>
      <xdr:col>12</xdr:col>
      <xdr:colOff>0</xdr:colOff>
      <xdr:row>21</xdr:row>
      <xdr:rowOff>202883</xdr:rowOff>
    </xdr:to>
    <xdr:sp macro="" textlink="">
      <xdr:nvSpPr>
        <xdr:cNvPr id="12" name="กล่องข้อความ 3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 txBox="1"/>
      </xdr:nvSpPr>
      <xdr:spPr>
        <a:xfrm>
          <a:off x="762000" y="4886325"/>
          <a:ext cx="5029200" cy="1117283"/>
        </a:xfrm>
        <a:prstGeom prst="rect">
          <a:avLst/>
        </a:prstGeom>
        <a:noFill/>
        <a:ln w="12700" cap="flat">
          <a:noFill/>
          <a:miter lim="400000"/>
        </a:ln>
        <a:effectLst/>
        <a:extLst>
          <a:ext uri="{C572A759-6A51-4108-AA02-DFA0A04FC94B}">
            <ma14:wrappingTextBoxFlag xmlns="" xmlns:r="http://schemas.openxmlformats.org/officeDocument/2006/relationships" xmlns:m="http://schemas.openxmlformats.org/officeDocument/2006/math" xmlns:a14="http://schemas.microsoft.com/office/drawing/2010/main" xmlns:ma14="http://schemas.microsoft.com/office/mac/drawingml/2011/main" val="1"/>
          </a:ext>
        </a:extLst>
      </xdr:spPr>
      <xdr:txBody>
        <a:bodyPr wrap="square" lIns="45719" tIns="45719" rIns="45719" bIns="45719" numCol="1" anchor="t">
          <a:noAutofit/>
        </a:bodyPr>
        <a:lstStyle/>
        <a:p>
          <a:pPr marL="0" marR="0" indent="0" algn="l" defTabSz="9144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600" b="0" i="0" u="none" strike="noStrike" cap="none" spc="0" baseline="0">
              <a:solidFill>
                <a:srgbClr val="000000"/>
              </a:solidFill>
              <a:uFillTx/>
              <a:latin typeface="TH SarabunPSK"/>
              <a:ea typeface="TH SarabunPSK"/>
              <a:cs typeface="TH SarabunPSK"/>
              <a:sym typeface="TH SarabunPSK"/>
            </a:defRPr>
          </a:pPr>
          <a:r>
            <a:rPr sz="1600" b="0" i="0" u="none" strike="noStrike" cap="none" spc="0" baseline="0">
              <a:solidFill>
                <a:srgbClr val="000000"/>
              </a:solidFill>
              <a:uFillTx/>
              <a:latin typeface="TH SarabunPSK"/>
              <a:ea typeface="TH SarabunPSK"/>
              <a:cs typeface="TH SarabunPSK"/>
              <a:sym typeface="TH SarabunPSK"/>
            </a:rPr>
            <a:t>จำนวนอาจารย์ผู้สอนที่มีผลการประเมิน ≥ 3.51 จากคะแนนเต็ม 5 ........11....... คน</a:t>
          </a:r>
        </a:p>
        <a:p>
          <a:pPr marL="0" marR="0" indent="0" algn="l" defTabSz="9144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600" b="0" i="0" u="none" strike="noStrike" cap="none" spc="0" baseline="0">
              <a:solidFill>
                <a:srgbClr val="000000"/>
              </a:solidFill>
              <a:uFillTx/>
              <a:latin typeface="TH SarabunPSK"/>
              <a:ea typeface="TH SarabunPSK"/>
              <a:cs typeface="TH SarabunPSK"/>
              <a:sym typeface="TH SarabunPSK"/>
            </a:defRPr>
          </a:pPr>
          <a:r>
            <a:rPr sz="1600" b="0" i="0" u="none" strike="noStrike" cap="none" spc="0" baseline="0">
              <a:solidFill>
                <a:srgbClr val="000000"/>
              </a:solidFill>
              <a:uFillTx/>
              <a:latin typeface="TH SarabunPSK"/>
              <a:ea typeface="TH SarabunPSK"/>
              <a:cs typeface="TH SarabunPSK"/>
              <a:sym typeface="TH SarabunPSK"/>
            </a:rPr>
            <a:t>จำนวนอาจารย์ผู้สอนทั้งหมด                                              .......11....... คน</a:t>
          </a:r>
        </a:p>
        <a:p>
          <a:pPr marL="0" marR="0" indent="0" algn="l" defTabSz="9144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600" b="0" i="0" u="none" strike="noStrike" cap="none" spc="0" baseline="0">
              <a:solidFill>
                <a:srgbClr val="000000"/>
              </a:solidFill>
              <a:uFillTx/>
              <a:latin typeface="TH SarabunPSK"/>
              <a:ea typeface="TH SarabunPSK"/>
              <a:cs typeface="TH SarabunPSK"/>
              <a:sym typeface="TH SarabunPSK"/>
            </a:defRPr>
          </a:pPr>
          <a:r>
            <a:rPr sz="1600" b="0" i="0" u="none" strike="noStrike" cap="none" spc="0" baseline="0">
              <a:solidFill>
                <a:srgbClr val="000000"/>
              </a:solidFill>
              <a:uFillTx/>
              <a:latin typeface="TH SarabunPSK"/>
              <a:ea typeface="TH SarabunPSK"/>
              <a:cs typeface="TH SarabunPSK"/>
              <a:sym typeface="TH SarabunPSK"/>
            </a:rPr>
            <a:t>ร้อยละจำนวนอาจารย์ผู้สอนที่มีผลการประเมิน ≥ 3.51 จากคะแนนเต็ม 5  ..........100..........   </a:t>
          </a:r>
        </a:p>
      </xdr:txBody>
    </xdr:sp>
    <xdr:clientData/>
  </xdr:twoCellAnchor>
  <xdr:twoCellAnchor editAs="oneCell">
    <xdr:from>
      <xdr:col>13</xdr:col>
      <xdr:colOff>611632</xdr:colOff>
      <xdr:row>17</xdr:row>
      <xdr:rowOff>255043</xdr:rowOff>
    </xdr:from>
    <xdr:to>
      <xdr:col>13</xdr:col>
      <xdr:colOff>1773682</xdr:colOff>
      <xdr:row>20</xdr:row>
      <xdr:rowOff>66924</xdr:rowOff>
    </xdr:to>
    <xdr:pic>
      <xdr:nvPicPr>
        <xdr:cNvPr id="5" name="รูปภาพ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4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93382" y="4836568"/>
          <a:ext cx="1162050" cy="7262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280957</xdr:colOff>
      <xdr:row>18</xdr:row>
      <xdr:rowOff>226928</xdr:rowOff>
    </xdr:from>
    <xdr:to>
      <xdr:col>17</xdr:col>
      <xdr:colOff>13608</xdr:colOff>
      <xdr:row>24</xdr:row>
      <xdr:rowOff>4008</xdr:rowOff>
    </xdr:to>
    <xdr:sp macro="" textlink="">
      <xdr:nvSpPr>
        <xdr:cNvPr id="4" name="Text Box 17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 txBox="1">
          <a:spLocks noChangeArrowheads="1"/>
        </xdr:cNvSpPr>
      </xdr:nvSpPr>
      <xdr:spPr bwMode="auto">
        <a:xfrm>
          <a:off x="6200064" y="4635642"/>
          <a:ext cx="2590151" cy="1600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th-TH" sz="1600">
              <a:effectLst/>
              <a:latin typeface="TH SarabunPSK" pitchFamily="34" charset="-34"/>
              <a:ea typeface="+mn-ea"/>
              <a:cs typeface="TH SarabunPSK" pitchFamily="34" charset="-34"/>
            </a:rPr>
            <a:t>ตรวจถูกต้อง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th-TH" sz="1600">
              <a:effectLst/>
              <a:latin typeface="TH SarabunPSK" pitchFamily="34" charset="-34"/>
              <a:ea typeface="+mn-ea"/>
              <a:cs typeface="TH SarabunPSK" pitchFamily="34" charset="-34"/>
            </a:rPr>
            <a:t>                พ.อ.     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th-TH" sz="1600">
              <a:effectLst/>
              <a:latin typeface="TH SarabunPSK" pitchFamily="34" charset="-34"/>
              <a:ea typeface="+mn-ea"/>
              <a:cs typeface="TH SarabunPSK" pitchFamily="34" charset="-34"/>
            </a:rPr>
            <a:t>                      ( ทองคำ  ชุมพล )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th-TH" sz="1600">
              <a:effectLst/>
              <a:latin typeface="TH SarabunPSK" pitchFamily="34" charset="-34"/>
              <a:ea typeface="+mn-ea"/>
              <a:cs typeface="TH SarabunPSK" pitchFamily="34" charset="-34"/>
            </a:rPr>
            <a:t>                    ผอ.กวส.สกศ.รร.จปร.</a:t>
          </a:r>
        </a:p>
      </xdr:txBody>
    </xdr:sp>
    <xdr:clientData/>
  </xdr:twoCellAnchor>
  <xdr:twoCellAnchor>
    <xdr:from>
      <xdr:col>0</xdr:col>
      <xdr:colOff>98138</xdr:colOff>
      <xdr:row>13</xdr:row>
      <xdr:rowOff>172480</xdr:rowOff>
    </xdr:from>
    <xdr:to>
      <xdr:col>13</xdr:col>
      <xdr:colOff>311603</xdr:colOff>
      <xdr:row>21</xdr:row>
      <xdr:rowOff>136071</xdr:rowOff>
    </xdr:to>
    <xdr:sp macro="" textlink="">
      <xdr:nvSpPr>
        <xdr:cNvPr id="7" name="กล่องข้อความ 2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 txBox="1"/>
      </xdr:nvSpPr>
      <xdr:spPr>
        <a:xfrm>
          <a:off x="98138" y="3356551"/>
          <a:ext cx="6622429" cy="21135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 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การประเมินอาจารย์ผู้สอนไม่ต้องระบุ ยศ ชื่อ-สกุล ให้ระบุเป็นหมายเลข 1</a:t>
          </a:r>
          <a:r>
            <a:rPr lang="en-US" sz="160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,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 2</a:t>
          </a:r>
          <a:r>
            <a:rPr lang="en-US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, 3</a:t>
          </a:r>
          <a:r>
            <a:rPr lang="en-US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.............</a:t>
          </a:r>
          <a:br>
            <a:rPr lang="en-US" sz="160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             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โดยลำดับหมายเลขของอาจารย์ผู้สอนควรเป็นลำดับเดียวกันทั้งภาคการศึกษาที่ 1, 2 เพื่อนำมาหาค่าเฉลี่ยเมื่อสิ้นปีการศึกษา</a:t>
          </a:r>
        </a:p>
        <a:p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             จำนวนอาจารย์ผู้สอนที่มีผลการประเมิน ≥ 3.51 จากคะแนนเต็ม 5 ...................</a:t>
          </a:r>
          <a:r>
            <a:rPr lang="en-US" sz="1600">
              <a:latin typeface="TH SarabunPSK" panose="020B0500040200020003" pitchFamily="34" charset="-34"/>
              <a:cs typeface="TH SarabunPSK" panose="020B0500040200020003" pitchFamily="34" charset="-34"/>
            </a:rPr>
            <a:t>9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.................. คน</a:t>
          </a:r>
        </a:p>
        <a:p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             จำนวนอาจารย์ผู้สอนทั้งหมด                                              .....................</a:t>
          </a:r>
          <a:r>
            <a:rPr lang="en-US" sz="1600">
              <a:latin typeface="TH SarabunPSK" panose="020B0500040200020003" pitchFamily="34" charset="-34"/>
              <a:cs typeface="TH SarabunPSK" panose="020B0500040200020003" pitchFamily="34" charset="-34"/>
            </a:rPr>
            <a:t>9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................ คน</a:t>
          </a:r>
        </a:p>
        <a:p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             ร้อยละจำนวนอาจารย์ผู้สอนที่มีผลการประเมิน ≥ 3.51 จากคะแนนเต็ม 5  ...........</a:t>
          </a:r>
          <a:r>
            <a:rPr lang="en-US" sz="1600">
              <a:latin typeface="TH SarabunPSK" panose="020B0500040200020003" pitchFamily="34" charset="-34"/>
              <a:cs typeface="TH SarabunPSK" panose="020B0500040200020003" pitchFamily="34" charset="-34"/>
            </a:rPr>
            <a:t>100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..............   </a:t>
          </a:r>
        </a:p>
        <a:p>
          <a:endParaRPr lang="th-TH" sz="16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14</xdr:col>
      <xdr:colOff>299358</xdr:colOff>
      <xdr:row>19</xdr:row>
      <xdr:rowOff>258536</xdr:rowOff>
    </xdr:from>
    <xdr:to>
      <xdr:col>16</xdr:col>
      <xdr:colOff>258294</xdr:colOff>
      <xdr:row>20</xdr:row>
      <xdr:rowOff>292558</xdr:rowOff>
    </xdr:to>
    <xdr:pic>
      <xdr:nvPicPr>
        <xdr:cNvPr id="5" name="รูปภาพ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98179" y="4939393"/>
          <a:ext cx="897829" cy="38780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95250</xdr:colOff>
      <xdr:row>26</xdr:row>
      <xdr:rowOff>154782</xdr:rowOff>
    </xdr:from>
    <xdr:to>
      <xdr:col>19</xdr:col>
      <xdr:colOff>154781</xdr:colOff>
      <xdr:row>27</xdr:row>
      <xdr:rowOff>254545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0656" y="5453063"/>
          <a:ext cx="988219" cy="36170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242207</xdr:colOff>
      <xdr:row>28</xdr:row>
      <xdr:rowOff>243569</xdr:rowOff>
    </xdr:from>
    <xdr:to>
      <xdr:col>14</xdr:col>
      <xdr:colOff>54428</xdr:colOff>
      <xdr:row>33</xdr:row>
      <xdr:rowOff>186418</xdr:rowOff>
    </xdr:to>
    <xdr:sp macro="" textlink="">
      <xdr:nvSpPr>
        <xdr:cNvPr id="8" name="Text Box 1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SpPr txBox="1">
          <a:spLocks noChangeArrowheads="1"/>
        </xdr:cNvSpPr>
      </xdr:nvSpPr>
      <xdr:spPr bwMode="auto">
        <a:xfrm>
          <a:off x="5657850" y="4978855"/>
          <a:ext cx="2465614" cy="1439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th-TH" sz="1600">
              <a:effectLst/>
              <a:latin typeface="TH SarabunPSK" pitchFamily="34" charset="-34"/>
              <a:ea typeface="+mn-ea"/>
              <a:cs typeface="TH SarabunPSK" pitchFamily="34" charset="-34"/>
            </a:rPr>
            <a:t>ตรวจถูกต้อง</a:t>
          </a:r>
          <a:endParaRPr lang="th-TH" sz="1600">
            <a:effectLst/>
            <a:latin typeface="TH SarabunPSK" pitchFamily="34" charset="-34"/>
            <a:cs typeface="TH SarabunPSK" pitchFamily="34" charset="-34"/>
          </a:endParaRPr>
        </a:p>
        <a:p>
          <a:pPr algn="l" rtl="0">
            <a:spcBef>
              <a:spcPts val="600"/>
            </a:spcBef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        ลงชื่อ พ.อ.</a:t>
          </a:r>
        </a:p>
        <a:p>
          <a:pPr algn="l" rtl="0">
            <a:spcBef>
              <a:spcPts val="600"/>
            </a:spcBef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                    (พิษณุ  พวงสุนทร)</a:t>
          </a:r>
        </a:p>
        <a:p>
          <a:pPr algn="l" rtl="0">
            <a:spcBef>
              <a:spcPts val="600"/>
            </a:spcBef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           </a:t>
          </a:r>
          <a:r>
            <a:rPr lang="th-TH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      </a:t>
          </a:r>
          <a:r>
            <a:rPr lang="en-US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</a:t>
          </a:r>
          <a:r>
            <a:rPr lang="th-TH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ผอ.กวย.สกศ.รร.จปร.</a:t>
          </a:r>
        </a:p>
      </xdr:txBody>
    </xdr:sp>
    <xdr:clientData/>
  </xdr:twoCellAnchor>
  <xdr:twoCellAnchor>
    <xdr:from>
      <xdr:col>0</xdr:col>
      <xdr:colOff>40820</xdr:colOff>
      <xdr:row>26</xdr:row>
      <xdr:rowOff>163285</xdr:rowOff>
    </xdr:from>
    <xdr:to>
      <xdr:col>13</xdr:col>
      <xdr:colOff>231320</xdr:colOff>
      <xdr:row>29</xdr:row>
      <xdr:rowOff>16328</xdr:rowOff>
    </xdr:to>
    <xdr:sp macro="" textlink="">
      <xdr:nvSpPr>
        <xdr:cNvPr id="9" name="กล่องข้อความ 2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SpPr txBox="1"/>
      </xdr:nvSpPr>
      <xdr:spPr>
        <a:xfrm>
          <a:off x="40820" y="4952999"/>
          <a:ext cx="6531429" cy="7511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 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การประเมินอาจารย์ผู้สอนไม่ต้องระบุ ยศ ชื่อ-สกุล ให้ระบุเป็นหมายเลข 1,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 2, 3.............</a:t>
          </a:r>
        </a:p>
        <a:p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โดยลำดับหมายเลขของอาจารย์ผู้สอนควรเป็นลำดับเดียวกันทั้งภาคการศึกษาที่ 1, 2 เพื่อนำมาหาค่าเฉลี่ยเมื่อสิ้นปีการศึกษา</a:t>
          </a:r>
          <a:endParaRPr lang="th-TH" sz="16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0</xdr:col>
      <xdr:colOff>95251</xdr:colOff>
      <xdr:row>29</xdr:row>
      <xdr:rowOff>54427</xdr:rowOff>
    </xdr:from>
    <xdr:to>
      <xdr:col>9</xdr:col>
      <xdr:colOff>68036</xdr:colOff>
      <xdr:row>32</xdr:row>
      <xdr:rowOff>111576</xdr:rowOff>
    </xdr:to>
    <xdr:sp macro="" textlink="">
      <xdr:nvSpPr>
        <xdr:cNvPr id="10" name="กล่องข้อความ 3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SpPr txBox="1"/>
      </xdr:nvSpPr>
      <xdr:spPr>
        <a:xfrm>
          <a:off x="95251" y="5089070"/>
          <a:ext cx="4463142" cy="9552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จำนวนอาจารย์ผู้สอนที่มีผลการประเมิน ≥ 3.51 จากคะแนนเต็ม 5 	18 คน</a:t>
          </a:r>
          <a:endParaRPr lang="th-TH" sz="1600"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จำนวนอาจารย์ผู้สอนทั้งหมด                                              	18 คน</a:t>
          </a:r>
        </a:p>
        <a:p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ร้อยละจำนวน</a:t>
          </a:r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อาจารย์ผู้สอนที่มีผลการประเมิน ≥ 3.51 จากคะแนนเต็ม 5  100   </a:t>
          </a:r>
          <a:endParaRPr lang="th-TH" sz="16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13</xdr:col>
      <xdr:colOff>351063</xdr:colOff>
      <xdr:row>29</xdr:row>
      <xdr:rowOff>175533</xdr:rowOff>
    </xdr:from>
    <xdr:to>
      <xdr:col>13</xdr:col>
      <xdr:colOff>1484538</xdr:colOff>
      <xdr:row>31</xdr:row>
      <xdr:rowOff>24494</xdr:rowOff>
    </xdr:to>
    <xdr:pic>
      <xdr:nvPicPr>
        <xdr:cNvPr id="5" name="Picture 3" descr="D:\[ข้อมูลส่วนตัว]\ลายเซ็นต์ - พิษณุ - โปร่งใส.png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1992" y="5210176"/>
          <a:ext cx="1133475" cy="4476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317045</xdr:colOff>
      <xdr:row>18</xdr:row>
      <xdr:rowOff>228173</xdr:rowOff>
    </xdr:from>
    <xdr:to>
      <xdr:col>11</xdr:col>
      <xdr:colOff>2217963</xdr:colOff>
      <xdr:row>25</xdr:row>
      <xdr:rowOff>274864</xdr:rowOff>
    </xdr:to>
    <xdr:sp macro="" textlink="">
      <xdr:nvSpPr>
        <xdr:cNvPr id="10" name="Text Box 17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SpPr txBox="1">
          <a:spLocks noChangeArrowheads="1"/>
        </xdr:cNvSpPr>
      </xdr:nvSpPr>
      <xdr:spPr bwMode="auto">
        <a:xfrm>
          <a:off x="4344759" y="4922637"/>
          <a:ext cx="3411311" cy="20333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th-TH" sz="1600">
              <a:effectLst/>
              <a:latin typeface="TH SarabunPSK" pitchFamily="34" charset="-34"/>
              <a:ea typeface="+mn-ea"/>
              <a:cs typeface="TH SarabunPSK" pitchFamily="34" charset="-34"/>
            </a:rPr>
            <a:t>ตรวจถูกต้อง</a:t>
          </a:r>
          <a:endParaRPr lang="th-TH" sz="1600">
            <a:effectLst/>
            <a:latin typeface="TH SarabunPSK" pitchFamily="34" charset="-34"/>
            <a:cs typeface="TH SarabunPSK" pitchFamily="34" charset="-34"/>
          </a:endParaRPr>
        </a:p>
        <a:p>
          <a:pPr algn="l" rtl="0">
            <a:spcBef>
              <a:spcPts val="600"/>
            </a:spcBef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        ลงชื่อ พ.อ.   </a:t>
          </a:r>
        </a:p>
        <a:p>
          <a:pPr algn="l" rtl="0">
            <a:spcBef>
              <a:spcPts val="600"/>
            </a:spcBef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           </a:t>
          </a:r>
          <a:r>
            <a:rPr lang="en-GB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	   </a:t>
          </a:r>
          <a:r>
            <a:rPr lang="th-TH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 (..</a:t>
          </a:r>
          <a:r>
            <a:rPr lang="en-GB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...</a:t>
          </a:r>
          <a:r>
            <a:rPr lang="th-TH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สุรณรงค์  พูลทรัพย์</a:t>
          </a:r>
          <a:r>
            <a:rPr lang="en-GB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...</a:t>
          </a:r>
          <a:r>
            <a:rPr lang="th-TH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...)</a:t>
          </a:r>
        </a:p>
        <a:p>
          <a:pPr algn="l" rtl="0">
            <a:spcBef>
              <a:spcPts val="600"/>
            </a:spcBef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            </a:t>
          </a:r>
          <a:r>
            <a:rPr lang="th-TH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หน. ส่วนอำนวยการศึกษา รร. แผนที่ ผท.ทหาร</a:t>
          </a:r>
        </a:p>
      </xdr:txBody>
    </xdr:sp>
    <xdr:clientData/>
  </xdr:twoCellAnchor>
  <xdr:twoCellAnchor>
    <xdr:from>
      <xdr:col>0</xdr:col>
      <xdr:colOff>231321</xdr:colOff>
      <xdr:row>10</xdr:row>
      <xdr:rowOff>217714</xdr:rowOff>
    </xdr:from>
    <xdr:to>
      <xdr:col>11</xdr:col>
      <xdr:colOff>2027463</xdr:colOff>
      <xdr:row>14</xdr:row>
      <xdr:rowOff>136072</xdr:rowOff>
    </xdr:to>
    <xdr:sp macro="" textlink="">
      <xdr:nvSpPr>
        <xdr:cNvPr id="11" name="กล่องข้อความ 2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SpPr txBox="1"/>
      </xdr:nvSpPr>
      <xdr:spPr>
        <a:xfrm>
          <a:off x="231321" y="2952750"/>
          <a:ext cx="7334249" cy="89807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 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การประเมินอาจารย์ผู้สอนไม่ต้องระบุ ยศ ชื่อ-สกุล ให้ระบุเป็นหมายเลข 1,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 2, 3.............</a:t>
          </a:r>
        </a:p>
        <a:p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โดยลำดับหมายเลขของอาจารย์ผู้สอนควรเป็นลำดับเดียวกันทั้งภาคการศึกษาที่ 1, 2 เพื่อนำมาหาค่าเฉลี่ยเมื่อสิ้นปีการศึกษา</a:t>
          </a:r>
          <a:endParaRPr lang="th-TH" sz="16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0</xdr:col>
      <xdr:colOff>196850</xdr:colOff>
      <xdr:row>14</xdr:row>
      <xdr:rowOff>213179</xdr:rowOff>
    </xdr:from>
    <xdr:to>
      <xdr:col>11</xdr:col>
      <xdr:colOff>176893</xdr:colOff>
      <xdr:row>18</xdr:row>
      <xdr:rowOff>176893</xdr:rowOff>
    </xdr:to>
    <xdr:sp macro="" textlink="">
      <xdr:nvSpPr>
        <xdr:cNvPr id="12" name="กล่องข้อความ 3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SpPr txBox="1"/>
      </xdr:nvSpPr>
      <xdr:spPr>
        <a:xfrm>
          <a:off x="196850" y="3927929"/>
          <a:ext cx="5518150" cy="94342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จำนวนอาจารย์ผู้สอนที่มีผลการประเมิน ≥ 3.51 จากคะแนนเต็ม 5 ........</a:t>
          </a:r>
          <a:r>
            <a:rPr lang="en-GB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.</a:t>
          </a:r>
          <a:r>
            <a:rPr lang="en-US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7</a:t>
          </a:r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....... คน</a:t>
          </a:r>
          <a:endParaRPr lang="th-TH" sz="1600"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จำนวนอาจารย์ผู้สอนทั้งหมด                                              </a:t>
          </a:r>
          <a:r>
            <a:rPr lang="en-GB" sz="160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........</a:t>
          </a:r>
          <a:r>
            <a:rPr lang="en-GB" sz="1600">
              <a:latin typeface="TH SarabunPSK" panose="020B0500040200020003" pitchFamily="34" charset="-34"/>
              <a:cs typeface="TH SarabunPSK" panose="020B0500040200020003" pitchFamily="34" charset="-34"/>
            </a:rPr>
            <a:t>7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...... </a:t>
          </a:r>
          <a:r>
            <a:rPr lang="en-GB" sz="160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คน</a:t>
          </a:r>
        </a:p>
        <a:p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ร้อยละจำนวน</a:t>
          </a:r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อาจารย์ผู้สอนที่มีผลการประเมิน ≥ 3.51 จากคะแนนเต็ม 5  .........</a:t>
          </a:r>
          <a:r>
            <a:rPr lang="en-GB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100</a:t>
          </a:r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...........   </a:t>
          </a:r>
          <a:endParaRPr lang="th-TH" sz="16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11</xdr:col>
      <xdr:colOff>68035</xdr:colOff>
      <xdr:row>18</xdr:row>
      <xdr:rowOff>191220</xdr:rowOff>
    </xdr:from>
    <xdr:to>
      <xdr:col>11</xdr:col>
      <xdr:colOff>655864</xdr:colOff>
      <xdr:row>21</xdr:row>
      <xdr:rowOff>170791</xdr:rowOff>
    </xdr:to>
    <xdr:pic>
      <xdr:nvPicPr>
        <xdr:cNvPr id="13" name="รูปภาพ 4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6142" y="4885684"/>
          <a:ext cx="587829" cy="768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1449917</xdr:colOff>
      <xdr:row>16</xdr:row>
      <xdr:rowOff>21167</xdr:rowOff>
    </xdr:from>
    <xdr:to>
      <xdr:col>4</xdr:col>
      <xdr:colOff>762000</xdr:colOff>
      <xdr:row>28</xdr:row>
      <xdr:rowOff>52917</xdr:rowOff>
    </xdr:to>
    <xdr:sp macro="" textlink="">
      <xdr:nvSpPr>
        <xdr:cNvPr id="3" name="Text Box 17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>
          <a:spLocks noChangeArrowheads="1"/>
        </xdr:cNvSpPr>
      </xdr:nvSpPr>
      <xdr:spPr bwMode="auto">
        <a:xfrm>
          <a:off x="5207000" y="5080000"/>
          <a:ext cx="2836333" cy="180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th-TH" sz="1600">
              <a:effectLst/>
              <a:latin typeface="TH SarabunPSK" pitchFamily="34" charset="-34"/>
              <a:ea typeface="+mn-ea"/>
              <a:cs typeface="TH SarabunPSK" pitchFamily="34" charset="-34"/>
            </a:rPr>
            <a:t>ตรวจถูกต้อง</a:t>
          </a:r>
          <a:endParaRPr lang="th-TH" sz="1600">
            <a:effectLst/>
            <a:latin typeface="TH SarabunPSK" pitchFamily="34" charset="-34"/>
            <a:cs typeface="TH SarabunPSK" pitchFamily="34" charset="-34"/>
          </a:endParaRPr>
        </a:p>
        <a:p>
          <a:pPr algn="l" rtl="0">
            <a:spcBef>
              <a:spcPts val="600"/>
            </a:spcBef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        ลงชื่อ  พ.อ. </a:t>
          </a:r>
        </a:p>
        <a:p>
          <a:pPr algn="l" rtl="0">
            <a:spcBef>
              <a:spcPts val="600"/>
            </a:spcBef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                      (อรรถพล จินดาทรัพย์)</a:t>
          </a:r>
        </a:p>
        <a:p>
          <a:pPr algn="l" rtl="0">
            <a:spcBef>
              <a:spcPts val="600"/>
            </a:spcBef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                 รอง ผอ.กอง สกศ.รร.จปร. ชรก</a:t>
          </a:r>
        </a:p>
        <a:p>
          <a:pPr algn="l" rtl="0">
            <a:spcBef>
              <a:spcPts val="600"/>
            </a:spcBef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	     กตก.สกศ.รร.จปร.</a:t>
          </a:r>
        </a:p>
        <a:p>
          <a:pPr algn="l" rtl="0">
            <a:spcBef>
              <a:spcPts val="600"/>
            </a:spcBef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            </a:t>
          </a:r>
          <a:r>
            <a:rPr lang="th-TH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     </a:t>
          </a:r>
        </a:p>
      </xdr:txBody>
    </xdr:sp>
    <xdr:clientData/>
  </xdr:twoCellAnchor>
  <xdr:twoCellAnchor editAs="oneCell">
    <xdr:from>
      <xdr:col>3</xdr:col>
      <xdr:colOff>2529417</xdr:colOff>
      <xdr:row>18</xdr:row>
      <xdr:rowOff>63500</xdr:rowOff>
    </xdr:from>
    <xdr:to>
      <xdr:col>4</xdr:col>
      <xdr:colOff>624417</xdr:colOff>
      <xdr:row>20</xdr:row>
      <xdr:rowOff>91017</xdr:rowOff>
    </xdr:to>
    <xdr:pic>
      <xdr:nvPicPr>
        <xdr:cNvPr id="4" name="รูปภาพ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0" y="5418667"/>
          <a:ext cx="1619250" cy="3238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11</xdr:row>
      <xdr:rowOff>19051</xdr:rowOff>
    </xdr:from>
    <xdr:to>
      <xdr:col>10</xdr:col>
      <xdr:colOff>0</xdr:colOff>
      <xdr:row>15</xdr:row>
      <xdr:rowOff>85725</xdr:rowOff>
    </xdr:to>
    <xdr:sp macro="" textlink="">
      <xdr:nvSpPr>
        <xdr:cNvPr id="7" name="กล่องข้อความ 1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152400" y="3133726"/>
          <a:ext cx="6543675" cy="10953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 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การประเมินอาจารย์ผู้สอนไม่ต้องระบุ ยศ ชื่อ-สกุล ให้ระบุเป็นหมายเลข 1,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 2, 3.............</a:t>
          </a:r>
        </a:p>
        <a:p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โดยลำดับหมายเลขของอาจารย์ผู้สอนควรเป็นลำดับเดียวกันทั้งภาคการศึกษาที่ 1, 2 เพื่อนำมาหาค่าเฉลี่ยเมื่อสิ้นปีการศึกษา</a:t>
          </a:r>
          <a:endParaRPr lang="th-TH" sz="16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0</xdr:col>
      <xdr:colOff>104775</xdr:colOff>
      <xdr:row>13</xdr:row>
      <xdr:rowOff>180975</xdr:rowOff>
    </xdr:from>
    <xdr:to>
      <xdr:col>8</xdr:col>
      <xdr:colOff>1800225</xdr:colOff>
      <xdr:row>18</xdr:row>
      <xdr:rowOff>38100</xdr:rowOff>
    </xdr:to>
    <xdr:sp macro="" textlink="">
      <xdr:nvSpPr>
        <xdr:cNvPr id="6" name="กล่องข้อความ 2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104775" y="3810000"/>
          <a:ext cx="7410450" cy="1143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จำนวนอาจารย์ผู้สอนที่มีผลการประเมิน ≥ 3.51 จากคะแนนเต็ม 5 </a:t>
          </a:r>
          <a:r>
            <a:rPr lang="en-US" sz="1600" baseline="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           </a:t>
          </a:r>
          <a:r>
            <a:rPr lang="th-TH" sz="1600" baseline="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จำนวน  </a:t>
          </a:r>
          <a:r>
            <a:rPr lang="en-US" sz="1600" baseline="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7   </a:t>
          </a:r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คน</a:t>
          </a:r>
          <a:endParaRPr lang="th-TH" sz="1600"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จำนวนอาจารย์ผู้สอนทั้งหมด                                             </a:t>
          </a:r>
          <a:r>
            <a:rPr lang="en-US" sz="1600"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>
              <a:latin typeface="TH SarabunPSK" panose="020B0500040200020003" pitchFamily="34" charset="-34"/>
              <a:cs typeface="TH SarabunPSK" panose="020B0500040200020003" pitchFamily="34" charset="-34"/>
            </a:rPr>
            <a:t>             </a:t>
          </a:r>
          <a:r>
            <a:rPr kumimoji="0" lang="th-TH" sz="16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จำนวน  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7   </a:t>
          </a:r>
          <a:r>
            <a:rPr kumimoji="0" lang="th-TH" sz="16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คน</a:t>
          </a:r>
          <a:endParaRPr kumimoji="0" lang="en-US" sz="16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ร้อยละจำนวน</a:t>
          </a:r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อาจารย์ผู้สอนที่มีผลการประเมิน ≥ 3.51 จากคะแนนเต็ม 5  </a:t>
          </a:r>
          <a:r>
            <a:rPr lang="en-US" sz="1600" baseline="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  </a:t>
          </a:r>
          <a:r>
            <a:rPr lang="th-TH" sz="1600" baseline="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คือ  ร้อยละ  </a:t>
          </a:r>
          <a:r>
            <a:rPr lang="en-US" sz="1600" baseline="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100 </a:t>
          </a:r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</a:t>
          </a:r>
          <a:endParaRPr lang="th-TH" sz="16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495301</xdr:colOff>
      <xdr:row>17</xdr:row>
      <xdr:rowOff>47624</xdr:rowOff>
    </xdr:from>
    <xdr:to>
      <xdr:col>9</xdr:col>
      <xdr:colOff>495301</xdr:colOff>
      <xdr:row>22</xdr:row>
      <xdr:rowOff>180975</xdr:rowOff>
    </xdr:to>
    <xdr:sp macro="" textlink="">
      <xdr:nvSpPr>
        <xdr:cNvPr id="8" name="Text Box 1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>
          <a:spLocks noChangeArrowheads="1"/>
        </xdr:cNvSpPr>
      </xdr:nvSpPr>
      <xdr:spPr bwMode="auto">
        <a:xfrm>
          <a:off x="5495926" y="4705349"/>
          <a:ext cx="2619375" cy="14192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th-TH" sz="1600">
              <a:effectLst/>
              <a:latin typeface="TH SarabunPSK" pitchFamily="34" charset="-34"/>
              <a:ea typeface="+mn-ea"/>
              <a:cs typeface="TH SarabunPSK" pitchFamily="34" charset="-34"/>
            </a:rPr>
            <a:t>ตรวจถูกต้อง</a:t>
          </a:r>
          <a:endParaRPr lang="th-TH" sz="1600">
            <a:effectLst/>
            <a:latin typeface="TH SarabunPSK" pitchFamily="34" charset="-34"/>
            <a:cs typeface="TH SarabunPSK" pitchFamily="34" charset="-34"/>
          </a:endParaRPr>
        </a:p>
        <a:p>
          <a:pPr algn="l" rtl="0">
            <a:spcBef>
              <a:spcPts val="600"/>
            </a:spcBef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        ลงชื่อ พ.อ.หญิง </a:t>
          </a:r>
        </a:p>
        <a:p>
          <a:pPr algn="l" rtl="0">
            <a:spcBef>
              <a:spcPts val="600"/>
            </a:spcBef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                           (เมธินี เฉลิมวัฒน์)</a:t>
          </a:r>
        </a:p>
        <a:p>
          <a:pPr algn="l" rtl="0">
            <a:spcBef>
              <a:spcPts val="600"/>
            </a:spcBef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            </a:t>
          </a:r>
          <a:r>
            <a:rPr lang="th-TH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             ผอ.กปศ.สกศ.รร.จปร.</a:t>
          </a:r>
        </a:p>
      </xdr:txBody>
    </xdr:sp>
    <xdr:clientData/>
  </xdr:twoCellAnchor>
  <xdr:twoCellAnchor editAs="oneCell">
    <xdr:from>
      <xdr:col>8</xdr:col>
      <xdr:colOff>1047751</xdr:colOff>
      <xdr:row>18</xdr:row>
      <xdr:rowOff>85724</xdr:rowOff>
    </xdr:from>
    <xdr:to>
      <xdr:col>9</xdr:col>
      <xdr:colOff>245928</xdr:colOff>
      <xdr:row>19</xdr:row>
      <xdr:rowOff>209549</xdr:rowOff>
    </xdr:to>
    <xdr:pic>
      <xdr:nvPicPr>
        <xdr:cNvPr id="5" name="รูปภาพ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1" y="5000624"/>
          <a:ext cx="1103177" cy="381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361951</xdr:colOff>
      <xdr:row>30</xdr:row>
      <xdr:rowOff>47626</xdr:rowOff>
    </xdr:from>
    <xdr:to>
      <xdr:col>16</xdr:col>
      <xdr:colOff>390525</xdr:colOff>
      <xdr:row>34</xdr:row>
      <xdr:rowOff>200026</xdr:rowOff>
    </xdr:to>
    <xdr:sp macro="" textlink="">
      <xdr:nvSpPr>
        <xdr:cNvPr id="5" name="Text Box 17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>
          <a:spLocks noChangeArrowheads="1"/>
        </xdr:cNvSpPr>
      </xdr:nvSpPr>
      <xdr:spPr bwMode="auto">
        <a:xfrm>
          <a:off x="6181726" y="4914901"/>
          <a:ext cx="2181224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th-TH" sz="1600">
              <a:effectLst/>
              <a:latin typeface="TH SarabunPSK" pitchFamily="34" charset="-34"/>
              <a:ea typeface="+mn-ea"/>
              <a:cs typeface="TH SarabunPSK" pitchFamily="34" charset="-34"/>
            </a:rPr>
            <a:t>ตรวจถูกต้อง</a:t>
          </a:r>
          <a:endParaRPr lang="th-TH" sz="1600">
            <a:effectLst/>
            <a:latin typeface="TH SarabunPSK" pitchFamily="34" charset="-34"/>
            <a:cs typeface="TH SarabunPSK" pitchFamily="34" charset="-34"/>
          </a:endParaRPr>
        </a:p>
        <a:p>
          <a:pPr algn="l" rtl="0">
            <a:spcBef>
              <a:spcPts val="600"/>
            </a:spcBef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        พ.อ.</a:t>
          </a:r>
        </a:p>
        <a:p>
          <a:pPr algn="l" rtl="0">
            <a:spcBef>
              <a:spcPts val="600"/>
            </a:spcBef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             (ปเสฏฐา สารลักษณ์)</a:t>
          </a:r>
        </a:p>
        <a:p>
          <a:pPr algn="l" rtl="0">
            <a:spcBef>
              <a:spcPts val="600"/>
            </a:spcBef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           </a:t>
          </a:r>
          <a:r>
            <a:rPr lang="th-TH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</a:t>
          </a:r>
          <a:r>
            <a:rPr lang="en-US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</a:t>
          </a:r>
          <a:r>
            <a:rPr lang="th-TH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ผอ.กอศ.สกศ.รร.จปร.</a:t>
          </a:r>
        </a:p>
      </xdr:txBody>
    </xdr:sp>
    <xdr:clientData/>
  </xdr:twoCellAnchor>
  <xdr:twoCellAnchor>
    <xdr:from>
      <xdr:col>0</xdr:col>
      <xdr:colOff>238125</xdr:colOff>
      <xdr:row>29</xdr:row>
      <xdr:rowOff>47625</xdr:rowOff>
    </xdr:from>
    <xdr:to>
      <xdr:col>11</xdr:col>
      <xdr:colOff>371475</xdr:colOff>
      <xdr:row>32</xdr:row>
      <xdr:rowOff>209550</xdr:rowOff>
    </xdr:to>
    <xdr:sp macro="" textlink="">
      <xdr:nvSpPr>
        <xdr:cNvPr id="7" name="กล่องข้อความ 3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238125" y="4610100"/>
          <a:ext cx="5114925" cy="1076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จำนวนอาจารย์ผู้สอนที่มีผลการประเมิน ≥ 3.51 จากคะแนนเต็ม 5 .......</a:t>
          </a:r>
          <a:r>
            <a:rPr lang="en-US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2</a:t>
          </a:r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0......... คน</a:t>
          </a:r>
          <a:endParaRPr lang="th-TH" sz="1600"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จำนวนอาจารย์ผู้สอนทั้งหมด                                              .......</a:t>
          </a:r>
          <a:r>
            <a:rPr lang="en-US" sz="1600"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0.... คน</a:t>
          </a:r>
        </a:p>
        <a:p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ร้อยละจำนวน</a:t>
          </a:r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อาจารย์ผู้สอนที่มีผลการประเมิน ≥ 3.51 จากคะแนนเต็ม 5  ........</a:t>
          </a:r>
          <a:r>
            <a:rPr lang="en-US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100</a:t>
          </a:r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............   </a:t>
          </a:r>
          <a:endParaRPr lang="th-TH" sz="16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0</xdr:col>
      <xdr:colOff>285749</xdr:colOff>
      <xdr:row>27</xdr:row>
      <xdr:rowOff>0</xdr:rowOff>
    </xdr:from>
    <xdr:to>
      <xdr:col>15</xdr:col>
      <xdr:colOff>819150</xdr:colOff>
      <xdr:row>29</xdr:row>
      <xdr:rowOff>47625</xdr:rowOff>
    </xdr:to>
    <xdr:sp macro="" textlink="">
      <xdr:nvSpPr>
        <xdr:cNvPr id="6" name="กล่องข้อความ 1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/>
      </xdr:nvSpPr>
      <xdr:spPr>
        <a:xfrm>
          <a:off x="285749" y="8343900"/>
          <a:ext cx="7191376" cy="657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 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การประเมินอาจารย์ผู้สอนไม่ต้องระบุ ยศ ชื่อ-สกุล ให้ระบุเป็นหมายเลข 1,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 2, 3.............</a:t>
          </a:r>
        </a:p>
        <a:p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โดยลำดับหมายเลขของอาจารย์ผู้สอนควรเป็นลำดับเดียวกันทั้งภาคการศึกษาที่ 1, 2 เพื่อนำมาหาค่าเฉลี่ยเมื่อสิ้นปีการศึกษา</a:t>
          </a:r>
          <a:endParaRPr lang="th-TH" sz="16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15</xdr:col>
      <xdr:colOff>276226</xdr:colOff>
      <xdr:row>30</xdr:row>
      <xdr:rowOff>219076</xdr:rowOff>
    </xdr:from>
    <xdr:to>
      <xdr:col>17</xdr:col>
      <xdr:colOff>84321</xdr:colOff>
      <xdr:row>32</xdr:row>
      <xdr:rowOff>161926</xdr:rowOff>
    </xdr:to>
    <xdr:pic>
      <xdr:nvPicPr>
        <xdr:cNvPr id="8" name="รูปภาพ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4201" y="5086351"/>
          <a:ext cx="1722620" cy="552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190500</xdr:colOff>
      <xdr:row>36</xdr:row>
      <xdr:rowOff>40822</xdr:rowOff>
    </xdr:from>
    <xdr:ext cx="184731" cy="262572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9839325" y="10013497"/>
          <a:ext cx="184731" cy="26257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th-TH" sz="1100"/>
        </a:p>
      </xdr:txBody>
    </xdr:sp>
    <xdr:clientData/>
  </xdr:oneCellAnchor>
  <xdr:twoCellAnchor>
    <xdr:from>
      <xdr:col>16</xdr:col>
      <xdr:colOff>188119</xdr:colOff>
      <xdr:row>31</xdr:row>
      <xdr:rowOff>216693</xdr:rowOff>
    </xdr:from>
    <xdr:to>
      <xdr:col>25</xdr:col>
      <xdr:colOff>119062</xdr:colOff>
      <xdr:row>36</xdr:row>
      <xdr:rowOff>123825</xdr:rowOff>
    </xdr:to>
    <xdr:sp macro="" textlink="">
      <xdr:nvSpPr>
        <xdr:cNvPr id="6" name="Text Box 17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 txBox="1">
          <a:spLocks noChangeArrowheads="1"/>
        </xdr:cNvSpPr>
      </xdr:nvSpPr>
      <xdr:spPr bwMode="auto">
        <a:xfrm>
          <a:off x="5772150" y="5812631"/>
          <a:ext cx="3812381" cy="12525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0" bIns="0" anchor="t" upright="1"/>
        <a:lstStyle/>
        <a:p>
          <a:pPr rtl="0" eaLnBrk="1" fontAlgn="auto" latinLnBrk="0" hangingPunct="1"/>
          <a:r>
            <a:rPr lang="th-TH" sz="1600"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ตรวจถูกต้อง</a:t>
          </a:r>
          <a:endParaRPr lang="th-TH" sz="1600"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rtl="0"/>
          <a:r>
            <a:rPr lang="th-TH" sz="1600" b="0" i="0" baseline="0"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    ลงชื่อ  พ</a:t>
          </a:r>
          <a:r>
            <a:rPr lang="en-US" sz="1600" b="0" i="0" baseline="0"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.</a:t>
          </a:r>
          <a:r>
            <a:rPr lang="th-TH" sz="1600" b="0" i="0" baseline="0"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อ</a:t>
          </a:r>
          <a:r>
            <a:rPr lang="en-US" sz="1600" b="0" i="0" baseline="0"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.</a:t>
          </a:r>
          <a:r>
            <a:rPr lang="th-TH" sz="1600" b="0" i="0" baseline="0"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</a:t>
          </a:r>
          <a:endParaRPr lang="th-TH" sz="1600"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rtl="0"/>
          <a:r>
            <a:rPr lang="th-TH" sz="1600" b="0" i="0" baseline="0"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         </a:t>
          </a:r>
          <a:r>
            <a:rPr lang="en-US" sz="1600" b="0" i="0" baseline="0"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     </a:t>
          </a:r>
          <a:r>
            <a:rPr lang="th-TH" sz="1600" b="0" i="0" baseline="0"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( ธนาวัฒน์   แสงสุวรรณ</a:t>
          </a:r>
          <a:r>
            <a:rPr lang="en-US" sz="1600" b="0" i="0" baseline="0"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lang="th-TH" sz="1600" b="0" i="0" baseline="0"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)</a:t>
          </a:r>
          <a:endParaRPr lang="th-TH" sz="1600"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rtl="0"/>
          <a:r>
            <a:rPr lang="en-US" sz="1600" b="0" i="0" baseline="0"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  	        </a:t>
          </a:r>
          <a:r>
            <a:rPr lang="th-TH" sz="1600" b="0" i="0" baseline="0"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ผอ</a:t>
          </a:r>
          <a:r>
            <a:rPr lang="en-US" sz="1600" b="0" i="0" baseline="0"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.</a:t>
          </a:r>
          <a:r>
            <a:rPr lang="th-TH" sz="1600" b="0" i="0" baseline="0"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กมส</a:t>
          </a:r>
          <a:r>
            <a:rPr lang="en-US" sz="1600" b="0" i="0" baseline="0"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.</a:t>
          </a:r>
          <a:r>
            <a:rPr lang="th-TH" sz="1600" b="0" i="0" baseline="0"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สกศ</a:t>
          </a:r>
          <a:r>
            <a:rPr lang="en-US" sz="1600" b="0" i="0" baseline="0"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.</a:t>
          </a:r>
          <a:r>
            <a:rPr lang="th-TH" sz="1600" b="0" i="0" baseline="0"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รร</a:t>
          </a:r>
          <a:r>
            <a:rPr lang="en-US" sz="1600" b="0" i="0" baseline="0"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.</a:t>
          </a:r>
          <a:r>
            <a:rPr lang="th-TH" sz="1600" b="0" i="0" baseline="0"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จปร</a:t>
          </a:r>
          <a:r>
            <a:rPr lang="en-US" sz="1600" b="0" i="0" baseline="0"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.</a:t>
          </a:r>
          <a:endParaRPr lang="th-TH" sz="1600"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0</xdr:col>
      <xdr:colOff>7144</xdr:colOff>
      <xdr:row>30</xdr:row>
      <xdr:rowOff>185737</xdr:rowOff>
    </xdr:from>
    <xdr:to>
      <xdr:col>14</xdr:col>
      <xdr:colOff>238125</xdr:colOff>
      <xdr:row>34</xdr:row>
      <xdr:rowOff>71437</xdr:rowOff>
    </xdr:to>
    <xdr:sp macro="" textlink="">
      <xdr:nvSpPr>
        <xdr:cNvPr id="7" name="กล่องข้อความ 3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 txBox="1"/>
      </xdr:nvSpPr>
      <xdr:spPr>
        <a:xfrm>
          <a:off x="7144" y="5507831"/>
          <a:ext cx="5124450" cy="9810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จำนวนอาจารย์ผู้สอนที่มีผลการประเมิน ≥ 3.51 จากคะแนนเต็ม 5 </a:t>
          </a:r>
          <a:r>
            <a:rPr lang="en-US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</a:t>
          </a:r>
          <a:r>
            <a:rPr lang="en-US" sz="1600" baseline="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  27</a:t>
          </a:r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คน</a:t>
          </a:r>
          <a:endParaRPr lang="th-TH" sz="1600"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จำนวนอาจารย์ผู้สอนทั้งหมด                                              </a:t>
          </a:r>
          <a:r>
            <a:rPr lang="en-US" sz="1600">
              <a:latin typeface="TH SarabunPSK" panose="020B0500040200020003" pitchFamily="34" charset="-34"/>
              <a:cs typeface="TH SarabunPSK" panose="020B0500040200020003" pitchFamily="34" charset="-34"/>
            </a:rPr>
            <a:t>	       27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 คน</a:t>
          </a:r>
        </a:p>
        <a:p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ร้อยละจำนวน</a:t>
          </a:r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อาจารย์ผู้สอนที่มีผลการประเมิน ≥ 3.51 จากคะแนนเต็ม 5  </a:t>
          </a:r>
          <a:r>
            <a:rPr lang="en-US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100</a:t>
          </a:r>
          <a:endParaRPr lang="th-TH" sz="16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oneCellAnchor>
    <xdr:from>
      <xdr:col>16</xdr:col>
      <xdr:colOff>190500</xdr:colOff>
      <xdr:row>36</xdr:row>
      <xdr:rowOff>40822</xdr:rowOff>
    </xdr:from>
    <xdr:ext cx="184731" cy="262572"/>
    <xdr:sp macro="" textlink="">
      <xdr:nvSpPr>
        <xdr:cNvPr id="8" name="TextBox 10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9925050" y="10013497"/>
          <a:ext cx="184731" cy="26257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th-TH" sz="1100"/>
        </a:p>
      </xdr:txBody>
    </xdr:sp>
    <xdr:clientData/>
  </xdr:oneCellAnchor>
  <xdr:twoCellAnchor editAs="oneCell">
    <xdr:from>
      <xdr:col>20</xdr:col>
      <xdr:colOff>66338</xdr:colOff>
      <xdr:row>31</xdr:row>
      <xdr:rowOff>176422</xdr:rowOff>
    </xdr:from>
    <xdr:to>
      <xdr:col>22</xdr:col>
      <xdr:colOff>101716</xdr:colOff>
      <xdr:row>34</xdr:row>
      <xdr:rowOff>30616</xdr:rowOff>
    </xdr:to>
    <xdr:pic>
      <xdr:nvPicPr>
        <xdr:cNvPr id="13" name="Picture 1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4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31494" y="5772360"/>
          <a:ext cx="749753" cy="675725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</xdr:row>
      <xdr:rowOff>245269</xdr:rowOff>
    </xdr:from>
    <xdr:to>
      <xdr:col>15</xdr:col>
      <xdr:colOff>154781</xdr:colOff>
      <xdr:row>37</xdr:row>
      <xdr:rowOff>19050</xdr:rowOff>
    </xdr:to>
    <xdr:sp macro="" textlink="">
      <xdr:nvSpPr>
        <xdr:cNvPr id="14" name="กล่องข้อความ 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 txBox="1"/>
      </xdr:nvSpPr>
      <xdr:spPr>
        <a:xfrm>
          <a:off x="19050" y="6388894"/>
          <a:ext cx="5374481" cy="83343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หมายเหตุ </a:t>
          </a:r>
          <a:r>
            <a:rPr lang="en-US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:</a:t>
          </a:r>
          <a:r>
            <a:rPr lang="en-US" sz="1600" baseline="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วิชา </a:t>
          </a:r>
          <a:r>
            <a:rPr lang="en-US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SS2302 SS3306 SS5315 </a:t>
          </a:r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ไม่มีผลประเมินเนื่องจากระบบมีปัญหา </a:t>
          </a:r>
          <a:endParaRPr lang="en-US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และบางรายวิชานนร.ออกฝึกแล้ว</a:t>
          </a:r>
          <a:endParaRPr lang="th-TH" sz="16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95249</xdr:colOff>
      <xdr:row>17</xdr:row>
      <xdr:rowOff>238125</xdr:rowOff>
    </xdr:from>
    <xdr:to>
      <xdr:col>10</xdr:col>
      <xdr:colOff>333375</xdr:colOff>
      <xdr:row>21</xdr:row>
      <xdr:rowOff>209550</xdr:rowOff>
    </xdr:to>
    <xdr:sp macro="" textlink="">
      <xdr:nvSpPr>
        <xdr:cNvPr id="7" name="กล่องข้อความ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/>
      </xdr:nvSpPr>
      <xdr:spPr>
        <a:xfrm>
          <a:off x="95249" y="4505325"/>
          <a:ext cx="5095876" cy="962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จำนวนอาจารย์ผู้สอนที่มีผลการประเมิน ≥ 3.51 จากคะแนนเต็ม 5 ....</a:t>
          </a:r>
          <a:r>
            <a:rPr lang="en-US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12</a:t>
          </a:r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............ คน</a:t>
          </a:r>
          <a:endParaRPr lang="th-TH" sz="1600"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จำนวนอาจารย์ผู้สอนทั้งหมด                                              ......</a:t>
          </a:r>
          <a:r>
            <a:rPr lang="en-US" sz="1600">
              <a:latin typeface="TH SarabunPSK" panose="020B0500040200020003" pitchFamily="34" charset="-34"/>
              <a:cs typeface="TH SarabunPSK" panose="020B0500040200020003" pitchFamily="34" charset="-34"/>
            </a:rPr>
            <a:t>12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........ คน</a:t>
          </a:r>
        </a:p>
        <a:p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ร้อยละจำนวน</a:t>
          </a:r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อาจารย์ผู้สอนที่มีผลการประเมิน ≥ 3.51 จากคะแนนเต็ม 5  ......</a:t>
          </a:r>
          <a:r>
            <a:rPr lang="en-US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100</a:t>
          </a:r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..............   </a:t>
          </a:r>
          <a:endParaRPr lang="th-TH" sz="16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10</xdr:col>
      <xdr:colOff>361950</xdr:colOff>
      <xdr:row>18</xdr:row>
      <xdr:rowOff>190500</xdr:rowOff>
    </xdr:from>
    <xdr:to>
      <xdr:col>11</xdr:col>
      <xdr:colOff>2133600</xdr:colOff>
      <xdr:row>24</xdr:row>
      <xdr:rowOff>247650</xdr:rowOff>
    </xdr:to>
    <xdr:sp macro="" textlink="">
      <xdr:nvSpPr>
        <xdr:cNvPr id="5" name="Text Box 17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>
          <a:spLocks noChangeArrowheads="1"/>
        </xdr:cNvSpPr>
      </xdr:nvSpPr>
      <xdr:spPr bwMode="auto">
        <a:xfrm>
          <a:off x="5219700" y="4705350"/>
          <a:ext cx="2257425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th-TH" sz="1600">
              <a:effectLst/>
              <a:latin typeface="TH SarabunPSK" pitchFamily="34" charset="-34"/>
              <a:ea typeface="+mn-ea"/>
              <a:cs typeface="TH SarabunPSK" pitchFamily="34" charset="-34"/>
            </a:rPr>
            <a:t>ตรวจถูกต้อง</a:t>
          </a:r>
          <a:endParaRPr lang="th-TH" sz="1600">
            <a:effectLst/>
            <a:latin typeface="TH SarabunPSK" pitchFamily="34" charset="-34"/>
            <a:cs typeface="TH SarabunPSK" pitchFamily="34" charset="-34"/>
          </a:endParaRPr>
        </a:p>
        <a:p>
          <a:pPr algn="l" rtl="0">
            <a:spcBef>
              <a:spcPts val="600"/>
            </a:spcBef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        ลงชื่อ พ.อ.  </a:t>
          </a:r>
        </a:p>
        <a:p>
          <a:pPr algn="l" rtl="0">
            <a:spcBef>
              <a:spcPts val="600"/>
            </a:spcBef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                     (เกรียงไกร นิตยสุทธิ)</a:t>
          </a:r>
        </a:p>
        <a:p>
          <a:pPr algn="l" rtl="0">
            <a:spcBef>
              <a:spcPts val="600"/>
            </a:spcBef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            </a:t>
          </a:r>
          <a:r>
            <a:rPr lang="th-TH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          ผอ.กฟส.สกศ.รร.จปร.</a:t>
          </a:r>
        </a:p>
      </xdr:txBody>
    </xdr:sp>
    <xdr:clientData/>
  </xdr:twoCellAnchor>
  <xdr:twoCellAnchor>
    <xdr:from>
      <xdr:col>0</xdr:col>
      <xdr:colOff>114300</xdr:colOff>
      <xdr:row>15</xdr:row>
      <xdr:rowOff>95250</xdr:rowOff>
    </xdr:from>
    <xdr:to>
      <xdr:col>11</xdr:col>
      <xdr:colOff>1857374</xdr:colOff>
      <xdr:row>18</xdr:row>
      <xdr:rowOff>47625</xdr:rowOff>
    </xdr:to>
    <xdr:sp macro="" textlink="">
      <xdr:nvSpPr>
        <xdr:cNvPr id="6" name="กล่องข้อความ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114300" y="3867150"/>
          <a:ext cx="7829549" cy="695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 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การประเมินอาจารย์ผู้สอนไม่ต้องระบุ ยศ ชื่อ-สกุล ให้ระบุเป็นหมายเลข 1,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 2, 3.............</a:t>
          </a:r>
        </a:p>
        <a:p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โดยลำดับหมายเลขของอาจารย์ผู้สอนควรเป็นลำดับเดียวกันทั้งภาคการศึกษาที่ 1, 2 เพื่อนำมาหาค่าเฉลี่ยเมื่อสิ้นปีการศึกษา</a:t>
          </a:r>
          <a:endParaRPr lang="th-TH" sz="16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11</xdr:col>
      <xdr:colOff>895350</xdr:colOff>
      <xdr:row>19</xdr:row>
      <xdr:rowOff>19050</xdr:rowOff>
    </xdr:from>
    <xdr:to>
      <xdr:col>11</xdr:col>
      <xdr:colOff>2000249</xdr:colOff>
      <xdr:row>21</xdr:row>
      <xdr:rowOff>118822</xdr:rowOff>
    </xdr:to>
    <xdr:pic>
      <xdr:nvPicPr>
        <xdr:cNvPr id="8" name="รูปภาพ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4781550"/>
          <a:ext cx="1104899" cy="59507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15</xdr:row>
      <xdr:rowOff>38100</xdr:rowOff>
    </xdr:from>
    <xdr:to>
      <xdr:col>10</xdr:col>
      <xdr:colOff>371475</xdr:colOff>
      <xdr:row>17</xdr:row>
      <xdr:rowOff>190500</xdr:rowOff>
    </xdr:to>
    <xdr:sp macro="" textlink="">
      <xdr:nvSpPr>
        <xdr:cNvPr id="6" name="กล่องข้อความ 2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/>
      </xdr:nvSpPr>
      <xdr:spPr>
        <a:xfrm>
          <a:off x="66675" y="4838700"/>
          <a:ext cx="7686675" cy="76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 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การประเมินอาจารย์ผู้สอนไม่ต้องระบุ ยศ ชื่อ-สกุล ให้ระบุเป็นหมายเลข 1,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 2, 3.............</a:t>
          </a:r>
        </a:p>
        <a:p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โดยลำดับหมายเลขของอาจารย์ผู้สอนควรเป็นลำดับเดียวกันทั้งภาคการศึกษาที่ 1, 2 เพื่อนำมาหาค่าเฉลี่ยเมื่อสิ้นปีการศึกษา</a:t>
          </a:r>
          <a:endParaRPr lang="th-TH" sz="16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0</xdr:col>
      <xdr:colOff>57150</xdr:colOff>
      <xdr:row>17</xdr:row>
      <xdr:rowOff>114300</xdr:rowOff>
    </xdr:from>
    <xdr:to>
      <xdr:col>10</xdr:col>
      <xdr:colOff>361951</xdr:colOff>
      <xdr:row>20</xdr:row>
      <xdr:rowOff>171450</xdr:rowOff>
    </xdr:to>
    <xdr:sp macro="" textlink="">
      <xdr:nvSpPr>
        <xdr:cNvPr id="7" name="กล่องข้อความ 3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/>
      </xdr:nvSpPr>
      <xdr:spPr>
        <a:xfrm>
          <a:off x="57150" y="5524500"/>
          <a:ext cx="7686676" cy="971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จำนวนอาจารย์ผู้สอนที่มีผลการประเมิน ≥ 3.51 จากคะแนนเต็ม 5 </a:t>
          </a:r>
          <a:r>
            <a:rPr lang="en-US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=  12  </a:t>
          </a:r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คน</a:t>
          </a:r>
          <a:endParaRPr lang="th-TH" sz="1600"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จำนวนอาจารย์ผู้สอนทั้งหมด                                              </a:t>
          </a:r>
          <a:r>
            <a:rPr lang="en-US" sz="1600">
              <a:latin typeface="TH SarabunPSK" panose="020B0500040200020003" pitchFamily="34" charset="-34"/>
              <a:cs typeface="TH SarabunPSK" panose="020B0500040200020003" pitchFamily="34" charset="-34"/>
            </a:rPr>
            <a:t>=  12 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 คน</a:t>
          </a:r>
        </a:p>
        <a:p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ร้อยละจำนวน</a:t>
          </a:r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อาจารย์ผู้สอนที่มีผลการประเมิน ≥ 3.51 จากคะแนนเต็ม 5  </a:t>
          </a:r>
          <a:r>
            <a:rPr lang="en-US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=  100</a:t>
          </a:r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</a:t>
          </a:r>
          <a:endParaRPr lang="th-TH" sz="16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9</xdr:col>
      <xdr:colOff>352425</xdr:colOff>
      <xdr:row>17</xdr:row>
      <xdr:rowOff>85725</xdr:rowOff>
    </xdr:from>
    <xdr:to>
      <xdr:col>13</xdr:col>
      <xdr:colOff>57150</xdr:colOff>
      <xdr:row>21</xdr:row>
      <xdr:rowOff>266700</xdr:rowOff>
    </xdr:to>
    <xdr:sp macro="" textlink="">
      <xdr:nvSpPr>
        <xdr:cNvPr id="8" name="Text Box 1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 txBox="1">
          <a:spLocks noChangeArrowheads="1"/>
        </xdr:cNvSpPr>
      </xdr:nvSpPr>
      <xdr:spPr bwMode="auto">
        <a:xfrm>
          <a:off x="6229350" y="5495925"/>
          <a:ext cx="238125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th-TH" sz="1600">
              <a:effectLst/>
              <a:latin typeface="TH SarabunPSK" pitchFamily="34" charset="-34"/>
              <a:ea typeface="+mn-ea"/>
              <a:cs typeface="TH SarabunPSK" pitchFamily="34" charset="-34"/>
            </a:rPr>
            <a:t>ตรวจถูกต้อง</a:t>
          </a:r>
          <a:endParaRPr lang="th-TH" sz="1600">
            <a:effectLst/>
            <a:latin typeface="TH SarabunPSK" pitchFamily="34" charset="-34"/>
            <a:cs typeface="TH SarabunPSK" pitchFamily="34" charset="-34"/>
          </a:endParaRPr>
        </a:p>
        <a:p>
          <a:pPr algn="l" rtl="0">
            <a:spcBef>
              <a:spcPts val="600"/>
            </a:spcBef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        ลงชื่อ พ.อ. </a:t>
          </a:r>
        </a:p>
        <a:p>
          <a:pPr algn="l" rtl="0">
            <a:spcBef>
              <a:spcPts val="600"/>
            </a:spcBef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                    ( ศรราม  แสงวิลัย )</a:t>
          </a:r>
        </a:p>
        <a:p>
          <a:pPr algn="l" rtl="0">
            <a:spcBef>
              <a:spcPts val="600"/>
            </a:spcBef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            </a:t>
          </a:r>
          <a:r>
            <a:rPr lang="th-TH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         ผอ.กองวิชาเคมีฯ</a:t>
          </a:r>
        </a:p>
      </xdr:txBody>
    </xdr:sp>
    <xdr:clientData/>
  </xdr:twoCellAnchor>
  <xdr:twoCellAnchor editAs="oneCell">
    <xdr:from>
      <xdr:col>11</xdr:col>
      <xdr:colOff>161925</xdr:colOff>
      <xdr:row>18</xdr:row>
      <xdr:rowOff>142875</xdr:rowOff>
    </xdr:from>
    <xdr:to>
      <xdr:col>12</xdr:col>
      <xdr:colOff>971548</xdr:colOff>
      <xdr:row>19</xdr:row>
      <xdr:rowOff>61419</xdr:rowOff>
    </xdr:to>
    <xdr:pic>
      <xdr:nvPicPr>
        <xdr:cNvPr id="5" name="รูปภาพ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0" y="5857875"/>
          <a:ext cx="1276348" cy="2233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</xdr:colOff>
      <xdr:row>18</xdr:row>
      <xdr:rowOff>53339</xdr:rowOff>
    </xdr:from>
    <xdr:to>
      <xdr:col>9</xdr:col>
      <xdr:colOff>76200</xdr:colOff>
      <xdr:row>21</xdr:row>
      <xdr:rowOff>95250</xdr:rowOff>
    </xdr:to>
    <xdr:sp macro="" textlink="">
      <xdr:nvSpPr>
        <xdr:cNvPr id="5" name="กล่องข้อความ 2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 txBox="1"/>
      </xdr:nvSpPr>
      <xdr:spPr>
        <a:xfrm>
          <a:off x="13335" y="3996689"/>
          <a:ext cx="4768215" cy="9563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400" b="1"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 </a:t>
          </a:r>
          <a:r>
            <a:rPr lang="th-TH" sz="1400">
              <a:latin typeface="TH SarabunPSK" panose="020B0500040200020003" pitchFamily="34" charset="-34"/>
              <a:cs typeface="TH SarabunPSK" panose="020B0500040200020003" pitchFamily="34" charset="-34"/>
            </a:rPr>
            <a:t>การประเมินอาจารย์ผู้สอนไม่ต้องระบุ ยศ ชื่อ-สกุล ให้ระบุเป็นหมายเลข 1,</a:t>
          </a:r>
          <a:r>
            <a:rPr lang="th-TH" sz="1400" baseline="0">
              <a:latin typeface="TH SarabunPSK" panose="020B0500040200020003" pitchFamily="34" charset="-34"/>
              <a:cs typeface="TH SarabunPSK" panose="020B0500040200020003" pitchFamily="34" charset="-34"/>
            </a:rPr>
            <a:t> 2, 3.............</a:t>
          </a:r>
        </a:p>
        <a:p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โดยลำดับหมายเลขของอาจารย์ผู้สอนควรเป็นลำดับเดียวกันทั้งภาคการศึกษาที่ 1, 2 </a:t>
          </a:r>
        </a:p>
        <a:p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เพื่อนำมาหาค่าเฉลี่ยเมื่อสิ้นปีการศึกษา</a:t>
          </a:r>
          <a:endParaRPr lang="th-TH" sz="16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0</xdr:col>
      <xdr:colOff>15241</xdr:colOff>
      <xdr:row>21</xdr:row>
      <xdr:rowOff>283845</xdr:rowOff>
    </xdr:from>
    <xdr:to>
      <xdr:col>8</xdr:col>
      <xdr:colOff>304801</xdr:colOff>
      <xdr:row>25</xdr:row>
      <xdr:rowOff>36195</xdr:rowOff>
    </xdr:to>
    <xdr:sp macro="" textlink="">
      <xdr:nvSpPr>
        <xdr:cNvPr id="6" name="กล่องข้อความ 3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/>
      </xdr:nvSpPr>
      <xdr:spPr>
        <a:xfrm>
          <a:off x="15241" y="5141595"/>
          <a:ext cx="4480560" cy="971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 baseline="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จำนวนอาจารย์ผู้สอนที่มีผลการประเมิน ≥ 3.51 จากคะแนนเต็ม 5 .....</a:t>
          </a:r>
          <a:r>
            <a:rPr lang="en-US" sz="1400" baseline="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</a:t>
          </a:r>
          <a:r>
            <a:rPr lang="th-TH" sz="1400" baseline="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3...... คน</a:t>
          </a:r>
          <a:endParaRPr lang="th-TH" sz="1400" baseline="0"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400" baseline="0">
              <a:latin typeface="TH SarabunPSK" panose="020B0500040200020003" pitchFamily="34" charset="-34"/>
              <a:cs typeface="TH SarabunPSK" panose="020B0500040200020003" pitchFamily="34" charset="-34"/>
            </a:rPr>
            <a:t>จำนวนอาจารย์ผู้สอนทั้งหมด                                              .....</a:t>
          </a:r>
          <a:r>
            <a:rPr lang="en-US" sz="1400" baseline="0"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400" baseline="0">
              <a:latin typeface="TH SarabunPSK" panose="020B0500040200020003" pitchFamily="34" charset="-34"/>
              <a:cs typeface="TH SarabunPSK" panose="020B0500040200020003" pitchFamily="34" charset="-34"/>
            </a:rPr>
            <a:t>3......... คน</a:t>
          </a:r>
        </a:p>
        <a:p>
          <a:r>
            <a:rPr lang="th-TH" sz="1400" baseline="0">
              <a:latin typeface="TH SarabunPSK" panose="020B0500040200020003" pitchFamily="34" charset="-34"/>
              <a:cs typeface="TH SarabunPSK" panose="020B0500040200020003" pitchFamily="34" charset="-34"/>
            </a:rPr>
            <a:t>ร้อยละจำนวน</a:t>
          </a:r>
          <a:r>
            <a:rPr lang="th-TH" sz="1400" baseline="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อาจารย์ผู้สอนที่มีผลการประเมิน ≥ 3.51 จากคะแนนเต็ม 5  .....</a:t>
          </a:r>
          <a:r>
            <a:rPr lang="en-US" sz="1400" baseline="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100</a:t>
          </a:r>
          <a:r>
            <a:rPr lang="th-TH" sz="1400" baseline="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......   </a:t>
          </a:r>
          <a:endParaRPr lang="th-TH" sz="1400" baseline="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9</xdr:col>
      <xdr:colOff>405766</xdr:colOff>
      <xdr:row>21</xdr:row>
      <xdr:rowOff>32385</xdr:rowOff>
    </xdr:from>
    <xdr:to>
      <xdr:col>12</xdr:col>
      <xdr:colOff>1552575</xdr:colOff>
      <xdr:row>25</xdr:row>
      <xdr:rowOff>219075</xdr:rowOff>
    </xdr:to>
    <xdr:sp macro="" textlink="">
      <xdr:nvSpPr>
        <xdr:cNvPr id="7" name="Text Box 17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 txBox="1">
          <a:spLocks noChangeArrowheads="1"/>
        </xdr:cNvSpPr>
      </xdr:nvSpPr>
      <xdr:spPr bwMode="auto">
        <a:xfrm>
          <a:off x="5111116" y="4890135"/>
          <a:ext cx="2566034" cy="14058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th-TH" sz="1600">
              <a:effectLst/>
              <a:latin typeface="TH SarabunPSK" pitchFamily="34" charset="-34"/>
              <a:ea typeface="+mn-ea"/>
              <a:cs typeface="TH SarabunPSK" pitchFamily="34" charset="-34"/>
            </a:rPr>
            <a:t>ตรวจถูกต้อง</a:t>
          </a:r>
          <a:endParaRPr lang="th-TH" sz="1600">
            <a:effectLst/>
            <a:latin typeface="TH SarabunPSK" pitchFamily="34" charset="-34"/>
            <a:cs typeface="TH SarabunPSK" pitchFamily="34" charset="-34"/>
          </a:endParaRPr>
        </a:p>
        <a:p>
          <a:pPr algn="l" rtl="0">
            <a:spcBef>
              <a:spcPts val="600"/>
            </a:spcBef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        ลงชื่อ พ.อ. </a:t>
          </a:r>
        </a:p>
        <a:p>
          <a:pPr algn="l" rtl="0">
            <a:spcBef>
              <a:spcPts val="600"/>
            </a:spcBef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                    ( สราวุฒิ  จันทรวัฒน์)</a:t>
          </a:r>
        </a:p>
        <a:p>
          <a:pPr algn="l" rtl="0">
            <a:spcBef>
              <a:spcPts val="600"/>
            </a:spcBef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           </a:t>
          </a:r>
          <a:r>
            <a:rPr lang="th-TH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        </a:t>
          </a:r>
          <a:r>
            <a:rPr lang="en-US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</a:t>
          </a:r>
          <a:r>
            <a:rPr lang="th-TH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ผอ.กวล.สกศ.รร.จปร.</a:t>
          </a:r>
        </a:p>
      </xdr:txBody>
    </xdr:sp>
    <xdr:clientData/>
  </xdr:twoCellAnchor>
  <xdr:twoCellAnchor editAs="oneCell">
    <xdr:from>
      <xdr:col>12</xdr:col>
      <xdr:colOff>28575</xdr:colOff>
      <xdr:row>21</xdr:row>
      <xdr:rowOff>161925</xdr:rowOff>
    </xdr:from>
    <xdr:to>
      <xdr:col>12</xdr:col>
      <xdr:colOff>1085850</xdr:colOff>
      <xdr:row>23</xdr:row>
      <xdr:rowOff>104775</xdr:rowOff>
    </xdr:to>
    <xdr:pic>
      <xdr:nvPicPr>
        <xdr:cNvPr id="9" name="รูปภาพ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-1000"/>
                  </a14:imgEffect>
                </a14:imgLayer>
              </a14:imgProps>
            </a:ext>
          </a:extLst>
        </a:blip>
        <a:srcRect l="19752" t="45107" r="72249" b="48930"/>
        <a:stretch/>
      </xdr:blipFill>
      <xdr:spPr bwMode="auto">
        <a:xfrm rot="10800000">
          <a:off x="6153150" y="5019675"/>
          <a:ext cx="1057275" cy="552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108858</xdr:colOff>
      <xdr:row>24</xdr:row>
      <xdr:rowOff>149678</xdr:rowOff>
    </xdr:from>
    <xdr:to>
      <xdr:col>21</xdr:col>
      <xdr:colOff>0</xdr:colOff>
      <xdr:row>27</xdr:row>
      <xdr:rowOff>168728</xdr:rowOff>
    </xdr:to>
    <xdr:sp macro="" textlink="">
      <xdr:nvSpPr>
        <xdr:cNvPr id="9" name="กล่องข้อความ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 txBox="1"/>
      </xdr:nvSpPr>
      <xdr:spPr>
        <a:xfrm>
          <a:off x="108858" y="4231821"/>
          <a:ext cx="7777842" cy="63137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 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การประเมินอาจารย์ผู้สอนไม่ต้องระบุ ยศ ชื่อ-สกุล ให้ระบุเป็นหมายเลข 1,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 2, 3.............</a:t>
          </a:r>
        </a:p>
        <a:p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โดยลำดับหมายเลขของอาจารย์ผู้สอนควรเป็นลำดับเดียวกันทั้งภาคการศึกษาที่ 1, 2 เพื่อนำมาหาค่าเฉลี่ยเมื่อสิ้นปีการศึกษา</a:t>
          </a:r>
          <a:endParaRPr lang="th-TH" sz="16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0</xdr:col>
      <xdr:colOff>54428</xdr:colOff>
      <xdr:row>28</xdr:row>
      <xdr:rowOff>1</xdr:rowOff>
    </xdr:from>
    <xdr:to>
      <xdr:col>17</xdr:col>
      <xdr:colOff>176892</xdr:colOff>
      <xdr:row>31</xdr:row>
      <xdr:rowOff>95250</xdr:rowOff>
    </xdr:to>
    <xdr:sp macro="" textlink="">
      <xdr:nvSpPr>
        <xdr:cNvPr id="10" name="กล่องข้อความ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54428" y="4898572"/>
          <a:ext cx="5034643" cy="99332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จำนวนอาจารย์ผู้สอนที่มีผลการประเมิน ≥ 3.51 จากคะแนนเต็ม 5 ....</a:t>
          </a:r>
          <a:r>
            <a:rPr lang="en-US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21</a:t>
          </a:r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............ คน</a:t>
          </a:r>
          <a:endParaRPr lang="th-TH" sz="1600"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จำนวนอาจารย์ผู้สอนทั้งหมด                                              ....</a:t>
          </a:r>
          <a:r>
            <a:rPr lang="en-US" sz="1600">
              <a:latin typeface="TH SarabunPSK" panose="020B0500040200020003" pitchFamily="34" charset="-34"/>
              <a:cs typeface="TH SarabunPSK" panose="020B0500040200020003" pitchFamily="34" charset="-34"/>
            </a:rPr>
            <a:t>21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.......... คน</a:t>
          </a:r>
        </a:p>
        <a:p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ร้อยละจำนวน</a:t>
          </a:r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อาจารย์ผู้สอนที่มีผลการประเมิน ≥ 3.51 จากคะแนนเต็ม 5  ........</a:t>
          </a:r>
          <a:r>
            <a:rPr lang="en-US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100</a:t>
          </a:r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............   </a:t>
          </a:r>
          <a:endParaRPr lang="th-TH" sz="16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16</xdr:col>
      <xdr:colOff>68036</xdr:colOff>
      <xdr:row>28</xdr:row>
      <xdr:rowOff>81643</xdr:rowOff>
    </xdr:from>
    <xdr:to>
      <xdr:col>20</xdr:col>
      <xdr:colOff>789214</xdr:colOff>
      <xdr:row>32</xdr:row>
      <xdr:rowOff>236764</xdr:rowOff>
    </xdr:to>
    <xdr:sp macro="" textlink="">
      <xdr:nvSpPr>
        <xdr:cNvPr id="11" name="Text Box 17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 txBox="1">
          <a:spLocks noChangeArrowheads="1"/>
        </xdr:cNvSpPr>
      </xdr:nvSpPr>
      <xdr:spPr bwMode="auto">
        <a:xfrm>
          <a:off x="5306786" y="4980214"/>
          <a:ext cx="2422071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th-TH" sz="1600">
              <a:effectLst/>
              <a:latin typeface="TH SarabunPSK" pitchFamily="34" charset="-34"/>
              <a:ea typeface="+mn-ea"/>
              <a:cs typeface="TH SarabunPSK" pitchFamily="34" charset="-34"/>
            </a:rPr>
            <a:t>ตรวจถูกต้อง</a:t>
          </a:r>
          <a:endParaRPr lang="th-TH" sz="1600">
            <a:effectLst/>
            <a:latin typeface="TH SarabunPSK" pitchFamily="34" charset="-34"/>
            <a:cs typeface="TH SarabunPSK" pitchFamily="34" charset="-34"/>
          </a:endParaRPr>
        </a:p>
        <a:p>
          <a:pPr algn="l" rtl="0">
            <a:spcBef>
              <a:spcPts val="600"/>
            </a:spcBef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            ลงชื่อ  พ.อ.      </a:t>
          </a:r>
        </a:p>
        <a:p>
          <a:pPr algn="l" rtl="0">
            <a:spcBef>
              <a:spcPts val="600"/>
            </a:spcBef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                            (ภาคภูมิ รุจิเสนีย์</a:t>
          </a:r>
          <a:r>
            <a:rPr lang="en-US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)</a:t>
          </a:r>
        </a:p>
        <a:p>
          <a:pPr algn="l" rtl="0">
            <a:spcBef>
              <a:spcPts val="600"/>
            </a:spcBef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          </a:t>
          </a:r>
          <a:r>
            <a:rPr lang="th-TH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             </a:t>
          </a:r>
          <a:r>
            <a:rPr lang="en-US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 </a:t>
          </a:r>
          <a:r>
            <a:rPr lang="th-TH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ผอ.กคศ.สกศ.รร.จปร.</a:t>
          </a:r>
        </a:p>
      </xdr:txBody>
    </xdr:sp>
    <xdr:clientData/>
  </xdr:twoCellAnchor>
  <xdr:twoCellAnchor editAs="oneCell">
    <xdr:from>
      <xdr:col>19</xdr:col>
      <xdr:colOff>462642</xdr:colOff>
      <xdr:row>28</xdr:row>
      <xdr:rowOff>204108</xdr:rowOff>
    </xdr:from>
    <xdr:to>
      <xdr:col>20</xdr:col>
      <xdr:colOff>737047</xdr:colOff>
      <xdr:row>30</xdr:row>
      <xdr:rowOff>190728</xdr:rowOff>
    </xdr:to>
    <xdr:pic>
      <xdr:nvPicPr>
        <xdr:cNvPr id="12" name="Picture 5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81106" y="5102679"/>
          <a:ext cx="995584" cy="5853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43"/>
  <sheetViews>
    <sheetView workbookViewId="0">
      <selection activeCell="H6" sqref="H6"/>
    </sheetView>
  </sheetViews>
  <sheetFormatPr defaultColWidth="9" defaultRowHeight="15"/>
  <cols>
    <col min="1" max="1" width="12" style="1" customWidth="1"/>
    <col min="2" max="2" width="15.42578125" style="1" customWidth="1"/>
    <col min="3" max="3" width="25.140625" style="1" customWidth="1"/>
    <col min="4" max="4" width="49.42578125" style="1" customWidth="1"/>
    <col min="5" max="5" width="41.42578125" style="1" customWidth="1"/>
    <col min="6" max="6" width="14.5703125" style="1" customWidth="1"/>
    <col min="7" max="16384" width="9" style="1"/>
  </cols>
  <sheetData>
    <row r="1" spans="1:6" s="24" customFormat="1"/>
    <row r="2" spans="1:6" s="24" customFormat="1" ht="24">
      <c r="A2" s="3" t="s">
        <v>38</v>
      </c>
      <c r="B2" s="3"/>
      <c r="C2" s="3"/>
      <c r="D2" s="3"/>
      <c r="E2" s="3"/>
    </row>
    <row r="3" spans="1:6" ht="24">
      <c r="A3" s="191" t="s">
        <v>24</v>
      </c>
      <c r="B3" s="191"/>
      <c r="C3" s="191"/>
      <c r="D3" s="191"/>
      <c r="E3" s="191"/>
      <c r="F3" s="2"/>
    </row>
    <row r="4" spans="1:6" ht="32.25" customHeight="1">
      <c r="A4" s="192" t="s">
        <v>31</v>
      </c>
      <c r="B4" s="192"/>
      <c r="C4" s="192"/>
      <c r="D4" s="192"/>
      <c r="E4" s="192"/>
      <c r="F4" s="25"/>
    </row>
    <row r="5" spans="1:6" ht="21.75">
      <c r="A5" s="27" t="s">
        <v>28</v>
      </c>
      <c r="B5" s="28" t="s">
        <v>19</v>
      </c>
      <c r="C5" s="29" t="s">
        <v>12</v>
      </c>
      <c r="D5" s="193" t="s">
        <v>32</v>
      </c>
      <c r="E5" s="193" t="s">
        <v>29</v>
      </c>
      <c r="F5" s="33"/>
    </row>
    <row r="6" spans="1:6" ht="21.75">
      <c r="A6" s="27" t="s">
        <v>30</v>
      </c>
      <c r="B6" s="30"/>
      <c r="C6" s="31"/>
      <c r="D6" s="194"/>
      <c r="E6" s="194"/>
      <c r="F6" s="33"/>
    </row>
    <row r="7" spans="1:6" ht="20.25">
      <c r="A7" s="32">
        <v>1</v>
      </c>
      <c r="B7" s="32">
        <v>4.7699999999999996</v>
      </c>
      <c r="C7" s="32"/>
      <c r="D7" s="32">
        <v>4.7699999999999996</v>
      </c>
      <c r="E7" s="36" t="s">
        <v>33</v>
      </c>
      <c r="F7" s="33"/>
    </row>
    <row r="8" spans="1:6" ht="24">
      <c r="A8" s="32">
        <v>2</v>
      </c>
      <c r="B8" s="32">
        <v>4.88</v>
      </c>
      <c r="C8" s="32">
        <v>4.96</v>
      </c>
      <c r="D8" s="32">
        <f>AVERAGE(B8:C8)</f>
        <v>4.92</v>
      </c>
      <c r="E8" s="36" t="s">
        <v>33</v>
      </c>
      <c r="F8" s="34"/>
    </row>
    <row r="9" spans="1:6" ht="24">
      <c r="A9" s="32">
        <v>3</v>
      </c>
      <c r="B9" s="37">
        <v>5</v>
      </c>
      <c r="C9" s="32"/>
      <c r="D9" s="37">
        <v>5</v>
      </c>
      <c r="E9" s="36" t="s">
        <v>33</v>
      </c>
      <c r="F9" s="34"/>
    </row>
    <row r="10" spans="1:6" s="24" customFormat="1" ht="24">
      <c r="A10" s="38"/>
      <c r="B10" s="43"/>
      <c r="C10" s="38"/>
      <c r="D10" s="43"/>
      <c r="E10" s="44"/>
      <c r="F10" s="34"/>
    </row>
    <row r="11" spans="1:6" s="24" customFormat="1" ht="24">
      <c r="A11" s="38"/>
      <c r="B11" s="43"/>
      <c r="C11" s="38"/>
      <c r="D11" s="43"/>
      <c r="E11" s="44"/>
      <c r="F11" s="34"/>
    </row>
    <row r="12" spans="1:6" s="24" customFormat="1" ht="24">
      <c r="A12" s="38"/>
      <c r="B12" s="43"/>
      <c r="C12" s="38"/>
      <c r="D12" s="43"/>
      <c r="E12" s="44"/>
      <c r="F12" s="34"/>
    </row>
    <row r="13" spans="1:6" ht="24">
      <c r="A13" s="38"/>
      <c r="B13" s="39"/>
      <c r="C13" s="38"/>
      <c r="D13" s="39"/>
      <c r="E13" s="39"/>
      <c r="F13" s="34"/>
    </row>
    <row r="14" spans="1:6" ht="24">
      <c r="A14" s="192" t="s">
        <v>27</v>
      </c>
      <c r="B14" s="192"/>
      <c r="C14" s="192"/>
      <c r="D14" s="192"/>
      <c r="E14" s="192"/>
      <c r="F14" s="33"/>
    </row>
    <row r="15" spans="1:6" ht="35.25" customHeight="1">
      <c r="A15" s="16" t="s">
        <v>21</v>
      </c>
      <c r="B15" s="16" t="s">
        <v>22</v>
      </c>
      <c r="C15" s="21" t="s">
        <v>25</v>
      </c>
      <c r="D15" s="16" t="s">
        <v>26</v>
      </c>
      <c r="E15" s="13" t="s">
        <v>23</v>
      </c>
      <c r="F15" s="33"/>
    </row>
    <row r="16" spans="1:6" ht="24">
      <c r="A16" s="17" t="s">
        <v>0</v>
      </c>
      <c r="B16" s="17">
        <v>2</v>
      </c>
      <c r="C16" s="17">
        <v>3</v>
      </c>
      <c r="D16" s="17">
        <v>3</v>
      </c>
      <c r="E16" s="17">
        <v>100</v>
      </c>
      <c r="F16" s="33"/>
    </row>
    <row r="17" spans="1:6" ht="24">
      <c r="A17" s="17" t="s">
        <v>1</v>
      </c>
      <c r="B17" s="17">
        <v>16</v>
      </c>
      <c r="C17" s="18"/>
      <c r="D17" s="18"/>
      <c r="E17" s="18"/>
      <c r="F17" s="33"/>
    </row>
    <row r="18" spans="1:6" ht="24">
      <c r="A18" s="17" t="s">
        <v>2</v>
      </c>
      <c r="B18" s="17">
        <v>26</v>
      </c>
      <c r="C18" s="18"/>
      <c r="D18" s="18"/>
      <c r="E18" s="18"/>
      <c r="F18" s="33"/>
    </row>
    <row r="19" spans="1:6" ht="24">
      <c r="A19" s="17" t="s">
        <v>20</v>
      </c>
      <c r="B19" s="17">
        <v>5</v>
      </c>
      <c r="C19" s="18"/>
      <c r="D19" s="18"/>
      <c r="E19" s="18"/>
      <c r="F19" s="33"/>
    </row>
    <row r="20" spans="1:6" ht="24">
      <c r="A20" s="14" t="s">
        <v>3</v>
      </c>
      <c r="B20" s="17">
        <v>10</v>
      </c>
      <c r="C20" s="18"/>
      <c r="D20" s="18"/>
      <c r="E20" s="18"/>
      <c r="F20" s="33"/>
    </row>
    <row r="21" spans="1:6" ht="24">
      <c r="A21" s="14" t="s">
        <v>4</v>
      </c>
      <c r="B21" s="17">
        <v>12</v>
      </c>
      <c r="C21" s="18"/>
      <c r="D21" s="18"/>
      <c r="E21" s="18"/>
      <c r="F21" s="33"/>
    </row>
    <row r="22" spans="1:6" ht="24">
      <c r="A22" s="14" t="s">
        <v>5</v>
      </c>
      <c r="B22" s="17">
        <v>24</v>
      </c>
      <c r="C22" s="18"/>
      <c r="D22" s="18"/>
      <c r="E22" s="18"/>
      <c r="F22" s="33"/>
    </row>
    <row r="23" spans="1:6" ht="24">
      <c r="A23" s="14" t="s">
        <v>6</v>
      </c>
      <c r="B23" s="17">
        <v>15</v>
      </c>
      <c r="C23" s="18"/>
      <c r="D23" s="18"/>
      <c r="E23" s="18"/>
      <c r="F23" s="33"/>
    </row>
    <row r="24" spans="1:6" ht="24">
      <c r="A24" s="14" t="s">
        <v>7</v>
      </c>
      <c r="B24" s="17">
        <v>17</v>
      </c>
      <c r="C24" s="18"/>
      <c r="D24" s="18"/>
      <c r="E24" s="18"/>
      <c r="F24" s="33"/>
    </row>
    <row r="25" spans="1:6" ht="24">
      <c r="A25" s="14" t="s">
        <v>8</v>
      </c>
      <c r="B25" s="17">
        <v>16</v>
      </c>
      <c r="C25" s="18"/>
      <c r="D25" s="18"/>
      <c r="E25" s="18"/>
      <c r="F25" s="33"/>
    </row>
    <row r="26" spans="1:6" ht="24">
      <c r="A26" s="14" t="s">
        <v>9</v>
      </c>
      <c r="B26" s="17">
        <v>16</v>
      </c>
      <c r="C26" s="18"/>
      <c r="D26" s="18"/>
      <c r="E26" s="18"/>
      <c r="F26" s="33"/>
    </row>
    <row r="27" spans="1:6" ht="24">
      <c r="A27" s="14" t="s">
        <v>10</v>
      </c>
      <c r="B27" s="17">
        <v>16</v>
      </c>
      <c r="C27" s="18"/>
      <c r="D27" s="18"/>
      <c r="E27" s="18"/>
      <c r="F27" s="33"/>
    </row>
    <row r="28" spans="1:6" ht="24">
      <c r="A28" s="20" t="s">
        <v>11</v>
      </c>
      <c r="B28" s="17">
        <f>SUM(B16:B27)</f>
        <v>175</v>
      </c>
      <c r="C28" s="18"/>
      <c r="D28" s="18"/>
      <c r="E28" s="18"/>
      <c r="F28" s="33"/>
    </row>
    <row r="29" spans="1:6" ht="24">
      <c r="A29" s="35"/>
      <c r="B29" s="34"/>
      <c r="C29" s="19"/>
      <c r="D29" s="19"/>
      <c r="E29" s="33"/>
      <c r="F29" s="33"/>
    </row>
    <row r="31" spans="1:6" ht="24.75" thickBot="1">
      <c r="A31" s="190" t="s">
        <v>37</v>
      </c>
      <c r="B31" s="190"/>
      <c r="C31" s="190"/>
      <c r="D31" s="190"/>
    </row>
    <row r="32" spans="1:6" ht="40.5">
      <c r="A32" s="45" t="s">
        <v>28</v>
      </c>
      <c r="B32" s="46" t="s">
        <v>34</v>
      </c>
      <c r="C32" s="46" t="s">
        <v>35</v>
      </c>
      <c r="D32" s="46" t="s">
        <v>36</v>
      </c>
    </row>
    <row r="33" spans="1:4">
      <c r="A33" s="22"/>
      <c r="B33" s="22"/>
      <c r="C33" s="22"/>
      <c r="D33" s="22"/>
    </row>
    <row r="34" spans="1:4">
      <c r="A34" s="22"/>
      <c r="B34" s="22"/>
      <c r="C34" s="22"/>
      <c r="D34" s="22"/>
    </row>
    <row r="35" spans="1:4">
      <c r="A35" s="22"/>
      <c r="B35" s="22"/>
      <c r="C35" s="22"/>
      <c r="D35" s="22"/>
    </row>
    <row r="36" spans="1:4">
      <c r="A36" s="22"/>
      <c r="B36" s="22"/>
      <c r="C36" s="22"/>
      <c r="D36" s="22"/>
    </row>
    <row r="37" spans="1:4">
      <c r="A37" s="22"/>
      <c r="B37" s="22"/>
      <c r="C37" s="22"/>
      <c r="D37" s="22"/>
    </row>
    <row r="38" spans="1:4">
      <c r="A38" s="22"/>
      <c r="B38" s="22"/>
      <c r="C38" s="22"/>
      <c r="D38" s="22"/>
    </row>
    <row r="39" spans="1:4">
      <c r="A39" s="22"/>
      <c r="B39" s="22"/>
      <c r="C39" s="22"/>
      <c r="D39" s="22"/>
    </row>
    <row r="40" spans="1:4">
      <c r="A40" s="22"/>
      <c r="B40" s="22"/>
      <c r="C40" s="22"/>
      <c r="D40" s="22"/>
    </row>
    <row r="41" spans="1:4">
      <c r="A41" s="22"/>
      <c r="B41" s="22"/>
      <c r="C41" s="22"/>
      <c r="D41" s="22"/>
    </row>
    <row r="42" spans="1:4">
      <c r="A42" s="22"/>
      <c r="B42" s="22"/>
      <c r="C42" s="22"/>
      <c r="D42" s="22"/>
    </row>
    <row r="43" spans="1:4">
      <c r="A43" s="22"/>
      <c r="B43" s="22"/>
      <c r="C43" s="22"/>
      <c r="D43" s="22"/>
    </row>
  </sheetData>
  <mergeCells count="6">
    <mergeCell ref="A31:D31"/>
    <mergeCell ref="A3:E3"/>
    <mergeCell ref="A4:E4"/>
    <mergeCell ref="D5:D6"/>
    <mergeCell ref="E5:E6"/>
    <mergeCell ref="A14:E14"/>
  </mergeCells>
  <pageMargins left="0.25" right="0.25" top="0.5" bottom="0.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7"/>
  </sheetPr>
  <dimension ref="A1:T17"/>
  <sheetViews>
    <sheetView topLeftCell="D4" workbookViewId="0">
      <selection activeCell="K24" sqref="K24"/>
    </sheetView>
  </sheetViews>
  <sheetFormatPr defaultColWidth="9" defaultRowHeight="24"/>
  <cols>
    <col min="1" max="1" width="11.42578125" style="56" customWidth="1"/>
    <col min="2" max="12" width="6.85546875" style="56" customWidth="1"/>
    <col min="13" max="13" width="8.85546875" style="56" customWidth="1"/>
    <col min="14" max="14" width="35.5703125" style="56" customWidth="1"/>
    <col min="15" max="16384" width="9" style="56"/>
  </cols>
  <sheetData>
    <row r="1" spans="1:20">
      <c r="A1" s="207" t="s">
        <v>58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</row>
    <row r="2" spans="1:20" ht="21" customHeight="1">
      <c r="A2" s="72" t="s">
        <v>28</v>
      </c>
      <c r="B2" s="73" t="s">
        <v>121</v>
      </c>
      <c r="C2" s="74" t="s">
        <v>17</v>
      </c>
      <c r="D2" s="73" t="s">
        <v>122</v>
      </c>
      <c r="E2" s="75" t="s">
        <v>123</v>
      </c>
      <c r="F2" s="42" t="s">
        <v>124</v>
      </c>
      <c r="G2" s="42" t="s">
        <v>125</v>
      </c>
      <c r="H2" s="42" t="s">
        <v>126</v>
      </c>
      <c r="I2" s="42" t="s">
        <v>127</v>
      </c>
      <c r="J2" s="42" t="s">
        <v>128</v>
      </c>
      <c r="K2" s="42" t="s">
        <v>129</v>
      </c>
      <c r="L2" s="41" t="s">
        <v>130</v>
      </c>
      <c r="M2" s="195" t="s">
        <v>32</v>
      </c>
      <c r="N2" s="195" t="s">
        <v>29</v>
      </c>
    </row>
    <row r="3" spans="1:20" ht="21" customHeight="1">
      <c r="A3" s="72" t="s">
        <v>30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196"/>
      <c r="N3" s="196"/>
      <c r="O3" s="76"/>
      <c r="P3" s="76"/>
      <c r="Q3" s="76"/>
      <c r="R3" s="76"/>
      <c r="S3" s="76"/>
      <c r="T3" s="77"/>
    </row>
    <row r="4" spans="1:20" ht="21" customHeight="1">
      <c r="A4" s="40">
        <v>1</v>
      </c>
      <c r="B4" s="92"/>
      <c r="C4" s="92"/>
      <c r="D4" s="92">
        <v>4.96</v>
      </c>
      <c r="E4" s="92"/>
      <c r="F4" s="92"/>
      <c r="G4" s="92"/>
      <c r="H4" s="92"/>
      <c r="I4" s="92">
        <v>4.7699999999999996</v>
      </c>
      <c r="J4" s="92"/>
      <c r="K4" s="92"/>
      <c r="L4" s="92">
        <v>4.88</v>
      </c>
      <c r="M4" s="92">
        <v>4.87</v>
      </c>
      <c r="N4" s="42" t="s">
        <v>178</v>
      </c>
      <c r="O4" s="78"/>
      <c r="P4" s="76"/>
      <c r="Q4" s="76"/>
      <c r="R4" s="76"/>
      <c r="S4" s="76"/>
      <c r="T4" s="76"/>
    </row>
    <row r="5" spans="1:20" ht="21" customHeight="1">
      <c r="A5" s="41">
        <v>2</v>
      </c>
      <c r="B5" s="92"/>
      <c r="C5" s="92"/>
      <c r="D5" s="92">
        <v>4.96</v>
      </c>
      <c r="E5" s="92"/>
      <c r="F5" s="92"/>
      <c r="G5" s="92">
        <v>4.8499999999999996</v>
      </c>
      <c r="H5" s="92"/>
      <c r="I5" s="92">
        <v>4.84</v>
      </c>
      <c r="J5" s="92"/>
      <c r="K5" s="92"/>
      <c r="L5" s="92">
        <v>4.88</v>
      </c>
      <c r="M5" s="92">
        <v>4.8824999999999994</v>
      </c>
      <c r="N5" s="42" t="s">
        <v>178</v>
      </c>
      <c r="O5" s="76"/>
      <c r="P5" s="76"/>
      <c r="Q5" s="76"/>
      <c r="R5" s="76"/>
      <c r="S5" s="76"/>
      <c r="T5" s="76"/>
    </row>
    <row r="6" spans="1:20" ht="21" customHeight="1">
      <c r="A6" s="41">
        <v>3</v>
      </c>
      <c r="B6" s="92"/>
      <c r="C6" s="92"/>
      <c r="D6" s="92">
        <v>4.96</v>
      </c>
      <c r="E6" s="92"/>
      <c r="F6" s="92">
        <v>4.8600000000000003</v>
      </c>
      <c r="G6" s="92"/>
      <c r="H6" s="92">
        <v>4.83</v>
      </c>
      <c r="I6" s="92"/>
      <c r="J6" s="92"/>
      <c r="K6" s="92"/>
      <c r="L6" s="92">
        <v>4.88</v>
      </c>
      <c r="M6" s="92">
        <v>4.8825000000000003</v>
      </c>
      <c r="N6" s="42" t="s">
        <v>178</v>
      </c>
      <c r="O6" s="78"/>
      <c r="P6" s="76"/>
      <c r="Q6" s="76"/>
      <c r="R6" s="76"/>
      <c r="S6" s="76"/>
      <c r="T6" s="79"/>
    </row>
    <row r="7" spans="1:20" ht="21" customHeight="1">
      <c r="A7" s="41">
        <v>4</v>
      </c>
      <c r="B7" s="92"/>
      <c r="C7" s="92"/>
      <c r="D7" s="92">
        <v>4.96</v>
      </c>
      <c r="E7" s="92"/>
      <c r="F7" s="92"/>
      <c r="G7" s="92"/>
      <c r="H7" s="92"/>
      <c r="I7" s="92">
        <v>4.84</v>
      </c>
      <c r="J7" s="92">
        <v>4.7699999999999996</v>
      </c>
      <c r="K7" s="92"/>
      <c r="L7" s="92">
        <v>4.88</v>
      </c>
      <c r="M7" s="92">
        <v>4.8624999999999998</v>
      </c>
      <c r="N7" s="42" t="s">
        <v>178</v>
      </c>
      <c r="O7" s="76"/>
      <c r="P7" s="76"/>
      <c r="Q7" s="76"/>
      <c r="R7" s="76"/>
      <c r="S7" s="76"/>
      <c r="T7" s="79"/>
    </row>
    <row r="8" spans="1:20" ht="21" customHeight="1">
      <c r="A8" s="41">
        <v>5</v>
      </c>
      <c r="B8" s="92"/>
      <c r="C8" s="92">
        <v>4.8</v>
      </c>
      <c r="D8" s="92">
        <v>4.96</v>
      </c>
      <c r="E8" s="92"/>
      <c r="F8" s="92"/>
      <c r="G8" s="92"/>
      <c r="H8" s="92"/>
      <c r="I8" s="92"/>
      <c r="J8" s="92"/>
      <c r="K8" s="92"/>
      <c r="L8" s="92">
        <v>4.88</v>
      </c>
      <c r="M8" s="92">
        <v>4.88</v>
      </c>
      <c r="N8" s="42" t="s">
        <v>178</v>
      </c>
      <c r="O8" s="76"/>
      <c r="P8" s="76"/>
      <c r="Q8" s="76"/>
      <c r="R8" s="76"/>
      <c r="S8" s="76"/>
      <c r="T8" s="76"/>
    </row>
    <row r="9" spans="1:20" ht="21" customHeight="1">
      <c r="A9" s="41">
        <v>6</v>
      </c>
      <c r="B9" s="92"/>
      <c r="C9" s="92"/>
      <c r="D9" s="92">
        <v>4.96</v>
      </c>
      <c r="E9" s="92">
        <v>4.75</v>
      </c>
      <c r="F9" s="92">
        <v>4.79</v>
      </c>
      <c r="G9" s="92"/>
      <c r="H9" s="92"/>
      <c r="I9" s="92">
        <v>4.83</v>
      </c>
      <c r="J9" s="92"/>
      <c r="K9" s="92">
        <v>4.88</v>
      </c>
      <c r="L9" s="92">
        <v>4.88</v>
      </c>
      <c r="M9" s="92">
        <v>4.8483333333333327</v>
      </c>
      <c r="N9" s="42" t="s">
        <v>178</v>
      </c>
      <c r="O9" s="76"/>
      <c r="P9" s="76"/>
      <c r="Q9" s="76"/>
      <c r="R9" s="76"/>
      <c r="S9" s="76"/>
      <c r="T9" s="76"/>
    </row>
    <row r="10" spans="1:20" ht="21" customHeight="1">
      <c r="A10" s="41">
        <v>7</v>
      </c>
      <c r="B10" s="92"/>
      <c r="C10" s="92">
        <v>4.84</v>
      </c>
      <c r="D10" s="92">
        <v>4.96</v>
      </c>
      <c r="E10" s="92"/>
      <c r="F10" s="92"/>
      <c r="G10" s="92"/>
      <c r="H10" s="92"/>
      <c r="I10" s="92"/>
      <c r="J10" s="92"/>
      <c r="K10" s="92"/>
      <c r="L10" s="92">
        <v>4.88</v>
      </c>
      <c r="M10" s="92">
        <v>4.8933333333333335</v>
      </c>
      <c r="N10" s="42" t="s">
        <v>178</v>
      </c>
      <c r="O10" s="76"/>
      <c r="P10" s="76"/>
      <c r="Q10" s="76"/>
      <c r="R10" s="76"/>
      <c r="S10" s="76"/>
      <c r="T10" s="76"/>
    </row>
    <row r="11" spans="1:20" ht="21" customHeight="1">
      <c r="A11" s="41">
        <v>8</v>
      </c>
      <c r="B11" s="92"/>
      <c r="C11" s="92"/>
      <c r="D11" s="92">
        <v>4.96</v>
      </c>
      <c r="E11" s="92"/>
      <c r="F11" s="92">
        <v>4.84</v>
      </c>
      <c r="G11" s="92"/>
      <c r="H11" s="92"/>
      <c r="I11" s="92"/>
      <c r="J11" s="92"/>
      <c r="K11" s="92">
        <v>4.87</v>
      </c>
      <c r="L11" s="92">
        <v>4.88</v>
      </c>
      <c r="M11" s="92">
        <v>4.8875000000000002</v>
      </c>
      <c r="N11" s="42" t="s">
        <v>178</v>
      </c>
      <c r="O11" s="76"/>
      <c r="P11" s="76"/>
      <c r="Q11" s="76"/>
      <c r="R11" s="76"/>
      <c r="S11" s="76"/>
      <c r="T11" s="76"/>
    </row>
    <row r="12" spans="1:20" ht="21" customHeight="1">
      <c r="A12" s="41">
        <v>9</v>
      </c>
      <c r="B12" s="92">
        <v>4.74</v>
      </c>
      <c r="C12" s="92"/>
      <c r="D12" s="92">
        <v>4.96</v>
      </c>
      <c r="E12" s="92"/>
      <c r="F12" s="92"/>
      <c r="G12" s="92"/>
      <c r="H12" s="92"/>
      <c r="I12" s="92"/>
      <c r="J12" s="92"/>
      <c r="K12" s="92"/>
      <c r="L12" s="92">
        <v>4.88</v>
      </c>
      <c r="M12" s="92">
        <v>4.92</v>
      </c>
      <c r="N12" s="42" t="s">
        <v>178</v>
      </c>
      <c r="O12" s="76"/>
      <c r="P12" s="76"/>
      <c r="Q12" s="76"/>
      <c r="R12" s="76"/>
      <c r="S12" s="76"/>
      <c r="T12" s="76"/>
    </row>
    <row r="13" spans="1:20" ht="21" customHeight="1">
      <c r="A13" s="41">
        <v>10</v>
      </c>
      <c r="B13" s="92"/>
      <c r="C13" s="92">
        <v>4.84</v>
      </c>
      <c r="D13" s="92">
        <v>4.96</v>
      </c>
      <c r="E13" s="92"/>
      <c r="F13" s="92"/>
      <c r="G13" s="92"/>
      <c r="H13" s="92"/>
      <c r="I13" s="92"/>
      <c r="J13" s="92"/>
      <c r="K13" s="92"/>
      <c r="L13" s="92">
        <v>4.88</v>
      </c>
      <c r="M13" s="92">
        <v>4.8933333333333335</v>
      </c>
      <c r="N13" s="42" t="s">
        <v>178</v>
      </c>
      <c r="O13" s="76"/>
      <c r="P13" s="76"/>
      <c r="Q13" s="76"/>
      <c r="R13" s="76"/>
      <c r="S13" s="76"/>
      <c r="T13" s="76"/>
    </row>
    <row r="14" spans="1:20" ht="21" customHeight="1">
      <c r="A14" s="41">
        <v>11</v>
      </c>
      <c r="B14" s="92">
        <v>4.9400000000000004</v>
      </c>
      <c r="C14" s="92"/>
      <c r="D14" s="92">
        <v>4.96</v>
      </c>
      <c r="E14" s="92"/>
      <c r="F14" s="92"/>
      <c r="G14" s="92"/>
      <c r="H14" s="92"/>
      <c r="I14" s="92"/>
      <c r="J14" s="92"/>
      <c r="K14" s="92"/>
      <c r="L14" s="92">
        <v>4.88</v>
      </c>
      <c r="M14" s="92">
        <v>4.92</v>
      </c>
      <c r="N14" s="42" t="s">
        <v>178</v>
      </c>
      <c r="O14" s="76"/>
      <c r="P14" s="76"/>
      <c r="Q14" s="76"/>
      <c r="R14" s="76"/>
      <c r="S14" s="76"/>
      <c r="T14" s="76"/>
    </row>
    <row r="15" spans="1:20" s="55" customFormat="1" ht="21" customHeight="1"/>
    <row r="16" spans="1:20" ht="21" customHeight="1"/>
    <row r="17" ht="21.75" customHeight="1"/>
  </sheetData>
  <mergeCells count="3">
    <mergeCell ref="A1:N1"/>
    <mergeCell ref="M2:M3"/>
    <mergeCell ref="N2:N3"/>
  </mergeCells>
  <pageMargins left="0" right="0" top="0.74803149606299213" bottom="0.74803149606299213" header="0.31496062992125984" footer="0.31496062992125984"/>
  <pageSetup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7"/>
  </sheetPr>
  <dimension ref="A1:R20"/>
  <sheetViews>
    <sheetView zoomScale="70" zoomScaleNormal="70" workbookViewId="0">
      <selection activeCell="M28" sqref="M28"/>
    </sheetView>
  </sheetViews>
  <sheetFormatPr defaultColWidth="9" defaultRowHeight="24"/>
  <cols>
    <col min="1" max="1" width="8" style="152" customWidth="1"/>
    <col min="2" max="14" width="7.28515625" style="152" customWidth="1"/>
    <col min="15" max="15" width="6.7109375" style="152" customWidth="1"/>
    <col min="16" max="16" width="7.28515625" style="149" customWidth="1"/>
    <col min="17" max="17" width="14.140625" style="149" customWidth="1"/>
    <col min="18" max="18" width="26" style="148" customWidth="1"/>
    <col min="19" max="19" width="27" style="149" customWidth="1"/>
    <col min="20" max="16384" width="9" style="149"/>
  </cols>
  <sheetData>
    <row r="1" spans="1:18" ht="18.95" customHeight="1">
      <c r="A1" s="214" t="s">
        <v>57</v>
      </c>
      <c r="B1" s="214"/>
      <c r="C1" s="214"/>
      <c r="D1" s="214"/>
      <c r="E1" s="214"/>
      <c r="F1" s="214"/>
      <c r="G1" s="214"/>
      <c r="H1" s="214"/>
      <c r="I1" s="214"/>
      <c r="J1" s="214"/>
      <c r="K1" s="214"/>
      <c r="L1" s="214"/>
      <c r="M1" s="214"/>
      <c r="N1" s="214"/>
      <c r="O1" s="214"/>
      <c r="P1" s="214"/>
      <c r="Q1" s="147"/>
    </row>
    <row r="2" spans="1:18" ht="18.95" customHeight="1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47"/>
    </row>
    <row r="3" spans="1:18" s="152" customFormat="1" ht="18.95" customHeight="1">
      <c r="A3" s="62" t="s">
        <v>28</v>
      </c>
      <c r="B3" s="215" t="s">
        <v>131</v>
      </c>
      <c r="C3" s="215" t="s">
        <v>228</v>
      </c>
      <c r="D3" s="215" t="s">
        <v>229</v>
      </c>
      <c r="E3" s="215" t="s">
        <v>230</v>
      </c>
      <c r="F3" s="215" t="s">
        <v>231</v>
      </c>
      <c r="G3" s="215" t="s">
        <v>232</v>
      </c>
      <c r="H3" s="215" t="s">
        <v>13</v>
      </c>
      <c r="I3" s="215" t="s">
        <v>132</v>
      </c>
      <c r="J3" s="215" t="s">
        <v>133</v>
      </c>
      <c r="K3" s="215" t="s">
        <v>134</v>
      </c>
      <c r="L3" s="215" t="s">
        <v>135</v>
      </c>
      <c r="M3" s="215" t="s">
        <v>136</v>
      </c>
      <c r="N3" s="215" t="s">
        <v>137</v>
      </c>
      <c r="O3" s="215" t="s">
        <v>138</v>
      </c>
      <c r="P3" s="216" t="s">
        <v>32</v>
      </c>
      <c r="Q3" s="205" t="s">
        <v>29</v>
      </c>
      <c r="R3" s="148"/>
    </row>
    <row r="4" spans="1:18" ht="18.95" customHeight="1">
      <c r="A4" s="89" t="s">
        <v>30</v>
      </c>
      <c r="B4" s="215"/>
      <c r="C4" s="215"/>
      <c r="D4" s="215"/>
      <c r="E4" s="215"/>
      <c r="F4" s="215"/>
      <c r="G4" s="215"/>
      <c r="H4" s="215"/>
      <c r="I4" s="215"/>
      <c r="J4" s="215"/>
      <c r="K4" s="215"/>
      <c r="L4" s="215"/>
      <c r="M4" s="215"/>
      <c r="N4" s="215"/>
      <c r="O4" s="215"/>
      <c r="P4" s="217"/>
      <c r="Q4" s="205"/>
    </row>
    <row r="5" spans="1:18" ht="18.95" customHeight="1">
      <c r="A5" s="163">
        <v>1</v>
      </c>
      <c r="B5" s="163">
        <v>4.9400000000000004</v>
      </c>
      <c r="C5" s="163"/>
      <c r="D5" s="163"/>
      <c r="E5" s="163"/>
      <c r="F5" s="163"/>
      <c r="G5" s="163"/>
      <c r="H5" s="163"/>
      <c r="I5" s="163"/>
      <c r="J5" s="163">
        <v>4.82</v>
      </c>
      <c r="K5" s="163"/>
      <c r="L5" s="163"/>
      <c r="M5" s="163"/>
      <c r="N5" s="163"/>
      <c r="O5" s="163"/>
      <c r="P5" s="151">
        <f>AVERAGE(B5:O5)</f>
        <v>4.8800000000000008</v>
      </c>
      <c r="Q5" s="153" t="s">
        <v>33</v>
      </c>
      <c r="R5" s="148" t="s">
        <v>51</v>
      </c>
    </row>
    <row r="6" spans="1:18" ht="18.95" customHeight="1">
      <c r="A6" s="163">
        <v>2</v>
      </c>
      <c r="B6" s="163"/>
      <c r="C6" s="164">
        <v>4.9000000000000004</v>
      </c>
      <c r="D6" s="163"/>
      <c r="E6" s="163"/>
      <c r="F6" s="163"/>
      <c r="G6" s="163">
        <v>4.8499999999999996</v>
      </c>
      <c r="H6" s="163"/>
      <c r="I6" s="163"/>
      <c r="J6" s="163"/>
      <c r="K6" s="163"/>
      <c r="L6" s="163"/>
      <c r="M6" s="163"/>
      <c r="N6" s="163"/>
      <c r="O6" s="163"/>
      <c r="P6" s="154">
        <f t="shared" ref="P6:P13" si="0">AVERAGE(B6:O6)</f>
        <v>4.875</v>
      </c>
      <c r="Q6" s="153" t="s">
        <v>33</v>
      </c>
      <c r="R6" s="149" t="s">
        <v>233</v>
      </c>
    </row>
    <row r="7" spans="1:18" ht="20.100000000000001" customHeight="1">
      <c r="A7" s="163">
        <v>3</v>
      </c>
      <c r="B7" s="163"/>
      <c r="C7" s="163"/>
      <c r="D7" s="163">
        <v>4.97</v>
      </c>
      <c r="E7" s="163"/>
      <c r="F7" s="163"/>
      <c r="G7" s="163"/>
      <c r="H7" s="163">
        <v>4.9800000000000004</v>
      </c>
      <c r="I7" s="163"/>
      <c r="J7" s="163"/>
      <c r="K7" s="163"/>
      <c r="L7" s="163"/>
      <c r="M7" s="163"/>
      <c r="N7" s="163"/>
      <c r="O7" s="163"/>
      <c r="P7" s="154">
        <f t="shared" si="0"/>
        <v>4.9749999999999996</v>
      </c>
      <c r="Q7" s="153" t="s">
        <v>33</v>
      </c>
      <c r="R7" s="148" t="s">
        <v>47</v>
      </c>
    </row>
    <row r="8" spans="1:18" ht="20.100000000000001" customHeight="1">
      <c r="A8" s="163">
        <v>4</v>
      </c>
      <c r="B8" s="163"/>
      <c r="C8" s="163"/>
      <c r="D8" s="163"/>
      <c r="E8" s="163">
        <v>4.83</v>
      </c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51">
        <f t="shared" si="0"/>
        <v>4.83</v>
      </c>
      <c r="Q8" s="153" t="s">
        <v>33</v>
      </c>
      <c r="R8" s="148" t="s">
        <v>50</v>
      </c>
    </row>
    <row r="9" spans="1:18" ht="20.100000000000001" customHeight="1">
      <c r="A9" s="163">
        <v>5</v>
      </c>
      <c r="B9" s="163"/>
      <c r="C9" s="163"/>
      <c r="D9" s="163"/>
      <c r="E9" s="163"/>
      <c r="F9" s="164">
        <v>4.9000000000000004</v>
      </c>
      <c r="G9" s="163"/>
      <c r="H9" s="164"/>
      <c r="I9" s="163"/>
      <c r="J9" s="163"/>
      <c r="K9" s="163"/>
      <c r="L9" s="163"/>
      <c r="M9" s="163"/>
      <c r="N9" s="163"/>
      <c r="O9" s="163"/>
      <c r="P9" s="154">
        <f t="shared" si="0"/>
        <v>4.9000000000000004</v>
      </c>
      <c r="Q9" s="153" t="s">
        <v>33</v>
      </c>
      <c r="R9" s="148" t="s">
        <v>46</v>
      </c>
    </row>
    <row r="10" spans="1:18" ht="20.100000000000001" customHeight="1">
      <c r="A10" s="163">
        <v>6</v>
      </c>
      <c r="B10" s="163"/>
      <c r="C10" s="163"/>
      <c r="D10" s="163"/>
      <c r="E10" s="163"/>
      <c r="F10" s="163"/>
      <c r="G10" s="163"/>
      <c r="H10" s="163"/>
      <c r="I10" s="163">
        <v>4.8899999999999997</v>
      </c>
      <c r="J10" s="163"/>
      <c r="K10" s="163"/>
      <c r="L10" s="163"/>
      <c r="M10" s="163"/>
      <c r="N10" s="163">
        <v>4.92</v>
      </c>
      <c r="O10" s="163"/>
      <c r="P10" s="154">
        <f t="shared" si="0"/>
        <v>4.9049999999999994</v>
      </c>
      <c r="Q10" s="153" t="s">
        <v>33</v>
      </c>
      <c r="R10" s="148" t="s">
        <v>48</v>
      </c>
    </row>
    <row r="11" spans="1:18" ht="18.95" customHeight="1">
      <c r="A11" s="163">
        <v>7</v>
      </c>
      <c r="B11" s="163"/>
      <c r="C11" s="163"/>
      <c r="D11" s="163"/>
      <c r="E11" s="163"/>
      <c r="F11" s="163"/>
      <c r="G11" s="163"/>
      <c r="H11" s="163"/>
      <c r="I11" s="163"/>
      <c r="J11" s="163"/>
      <c r="K11" s="163">
        <v>4.9800000000000004</v>
      </c>
      <c r="L11" s="163"/>
      <c r="M11" s="163"/>
      <c r="N11" s="163"/>
      <c r="O11" s="163">
        <v>4.9400000000000004</v>
      </c>
      <c r="P11" s="151">
        <f t="shared" si="0"/>
        <v>4.9600000000000009</v>
      </c>
      <c r="Q11" s="153" t="s">
        <v>33</v>
      </c>
      <c r="R11" s="148" t="s">
        <v>45</v>
      </c>
    </row>
    <row r="12" spans="1:18" ht="18.95" customHeight="1">
      <c r="A12" s="163">
        <v>8</v>
      </c>
      <c r="B12" s="163"/>
      <c r="C12" s="163"/>
      <c r="D12" s="163"/>
      <c r="E12" s="163"/>
      <c r="F12" s="163"/>
      <c r="G12" s="163"/>
      <c r="H12" s="163"/>
      <c r="I12" s="163"/>
      <c r="J12" s="163"/>
      <c r="K12" s="163"/>
      <c r="L12" s="163">
        <v>4.82</v>
      </c>
      <c r="M12" s="163"/>
      <c r="N12" s="163"/>
      <c r="O12" s="163"/>
      <c r="P12" s="151">
        <f t="shared" si="0"/>
        <v>4.82</v>
      </c>
      <c r="Q12" s="153" t="s">
        <v>33</v>
      </c>
      <c r="R12" s="148" t="s">
        <v>49</v>
      </c>
    </row>
    <row r="13" spans="1:18" ht="18.95" customHeight="1">
      <c r="A13" s="163">
        <v>9</v>
      </c>
      <c r="B13" s="163"/>
      <c r="C13" s="163"/>
      <c r="D13" s="163"/>
      <c r="E13" s="163"/>
      <c r="F13" s="163"/>
      <c r="G13" s="163"/>
      <c r="H13" s="163"/>
      <c r="I13" s="163"/>
      <c r="J13" s="163"/>
      <c r="K13" s="163"/>
      <c r="L13" s="163"/>
      <c r="M13" s="163">
        <v>4.95</v>
      </c>
      <c r="N13" s="163"/>
      <c r="O13" s="163"/>
      <c r="P13" s="151">
        <f t="shared" si="0"/>
        <v>4.95</v>
      </c>
      <c r="Q13" s="153" t="s">
        <v>33</v>
      </c>
      <c r="R13" s="148" t="s">
        <v>52</v>
      </c>
    </row>
    <row r="14" spans="1:18" s="156" customFormat="1" ht="18.95" customHeight="1">
      <c r="A14" s="155"/>
      <c r="B14" s="155"/>
      <c r="C14" s="155"/>
      <c r="D14" s="155"/>
      <c r="E14" s="155"/>
      <c r="F14" s="155"/>
      <c r="G14" s="155"/>
      <c r="H14" s="155"/>
      <c r="I14" s="155"/>
      <c r="J14" s="155"/>
      <c r="K14" s="155"/>
      <c r="L14" s="155"/>
      <c r="M14" s="155"/>
      <c r="N14" s="155"/>
      <c r="O14" s="155"/>
      <c r="R14" s="157"/>
    </row>
    <row r="15" spans="1:18" s="156" customFormat="1" ht="18.95" customHeight="1">
      <c r="A15" s="155"/>
      <c r="B15" s="155"/>
      <c r="C15" s="155"/>
      <c r="D15" s="155"/>
      <c r="E15" s="155"/>
      <c r="F15" s="155"/>
      <c r="G15" s="155"/>
      <c r="H15" s="155"/>
      <c r="I15" s="155"/>
      <c r="J15" s="155"/>
      <c r="K15" s="155"/>
      <c r="L15" s="155"/>
      <c r="M15" s="155"/>
      <c r="N15" s="155"/>
      <c r="O15" s="155"/>
      <c r="R15" s="157"/>
    </row>
    <row r="16" spans="1:18" s="156" customFormat="1" ht="18.95" customHeight="1">
      <c r="A16" s="155"/>
      <c r="B16" s="155"/>
      <c r="C16" s="155"/>
      <c r="D16" s="155"/>
      <c r="E16" s="155"/>
      <c r="F16" s="155"/>
      <c r="G16" s="155"/>
      <c r="H16" s="155"/>
      <c r="I16" s="155"/>
      <c r="J16" s="155"/>
      <c r="K16" s="155"/>
      <c r="L16" s="155"/>
      <c r="M16" s="155"/>
      <c r="N16" s="155"/>
      <c r="O16" s="155"/>
      <c r="R16" s="157"/>
    </row>
    <row r="17" ht="18.95" customHeight="1"/>
    <row r="18" ht="18.95" customHeight="1"/>
    <row r="19" ht="21.75" customHeight="1"/>
    <row r="20" ht="27.75" customHeight="1"/>
  </sheetData>
  <mergeCells count="17">
    <mergeCell ref="Q3:Q4"/>
    <mergeCell ref="A1:P1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  <mergeCell ref="O3:O4"/>
    <mergeCell ref="P3:P4"/>
  </mergeCells>
  <pageMargins left="0.7" right="0.7" top="0.75" bottom="0.75" header="0.3" footer="0.3"/>
  <pageSetup paperSize="9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7"/>
  </sheetPr>
  <dimension ref="A1:U32"/>
  <sheetViews>
    <sheetView zoomScale="80" zoomScaleNormal="80" workbookViewId="0">
      <selection activeCell="M32" sqref="M32"/>
    </sheetView>
  </sheetViews>
  <sheetFormatPr defaultColWidth="9" defaultRowHeight="21.75"/>
  <cols>
    <col min="1" max="1" width="7.7109375" style="58" customWidth="1"/>
    <col min="2" max="19" width="4.5703125" style="58" customWidth="1"/>
    <col min="20" max="20" width="8.42578125" style="82" customWidth="1"/>
    <col min="21" max="21" width="18.7109375" style="58" customWidth="1"/>
    <col min="22" max="16384" width="9" style="58"/>
  </cols>
  <sheetData>
    <row r="1" spans="1:21" ht="24" customHeight="1">
      <c r="A1" s="199" t="s">
        <v>56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</row>
    <row r="2" spans="1:21" ht="21" customHeight="1">
      <c r="A2" s="54" t="s">
        <v>28</v>
      </c>
      <c r="B2" s="129" t="s">
        <v>139</v>
      </c>
      <c r="C2" s="130" t="s">
        <v>140</v>
      </c>
      <c r="D2" s="129" t="s">
        <v>141</v>
      </c>
      <c r="E2" s="129" t="s">
        <v>142</v>
      </c>
      <c r="F2" s="129" t="s">
        <v>143</v>
      </c>
      <c r="G2" s="129" t="s">
        <v>144</v>
      </c>
      <c r="H2" s="129" t="s">
        <v>145</v>
      </c>
      <c r="I2" s="129" t="s">
        <v>146</v>
      </c>
      <c r="J2" s="129" t="s">
        <v>147</v>
      </c>
      <c r="K2" s="129" t="s">
        <v>148</v>
      </c>
      <c r="L2" s="129" t="s">
        <v>149</v>
      </c>
      <c r="M2" s="129" t="s">
        <v>150</v>
      </c>
      <c r="N2" s="129" t="s">
        <v>151</v>
      </c>
      <c r="O2" s="129" t="s">
        <v>152</v>
      </c>
      <c r="P2" s="129" t="s">
        <v>153</v>
      </c>
      <c r="Q2" s="129" t="s">
        <v>154</v>
      </c>
      <c r="R2" s="129" t="s">
        <v>155</v>
      </c>
      <c r="S2" s="129" t="s">
        <v>18</v>
      </c>
      <c r="T2" s="218" t="s">
        <v>32</v>
      </c>
      <c r="U2" s="218" t="s">
        <v>41</v>
      </c>
    </row>
    <row r="3" spans="1:21" ht="18" customHeight="1">
      <c r="A3" s="54" t="s">
        <v>30</v>
      </c>
      <c r="B3" s="72"/>
      <c r="C3" s="72"/>
      <c r="D3" s="72"/>
      <c r="E3" s="72"/>
      <c r="F3" s="72"/>
      <c r="G3" s="72"/>
      <c r="H3" s="80"/>
      <c r="I3" s="80"/>
      <c r="J3" s="80"/>
      <c r="K3" s="72"/>
      <c r="L3" s="72"/>
      <c r="M3" s="72"/>
      <c r="N3" s="72"/>
      <c r="O3" s="72"/>
      <c r="P3" s="49"/>
      <c r="Q3" s="49"/>
      <c r="R3" s="49"/>
      <c r="S3" s="120"/>
      <c r="T3" s="218"/>
      <c r="U3" s="218"/>
    </row>
    <row r="4" spans="1:21" ht="14.1" customHeight="1">
      <c r="A4" s="133">
        <v>1</v>
      </c>
      <c r="B4" s="81"/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  <c r="N4" s="81"/>
      <c r="O4" s="81">
        <v>4.8</v>
      </c>
      <c r="P4" s="81"/>
      <c r="Q4" s="81"/>
      <c r="R4" s="81"/>
      <c r="S4" s="81"/>
      <c r="T4" s="81">
        <f>AVERAGE(B4:S4)</f>
        <v>4.8</v>
      </c>
      <c r="U4" s="131" t="s">
        <v>33</v>
      </c>
    </row>
    <row r="5" spans="1:21" ht="14.1" customHeight="1">
      <c r="A5" s="133">
        <v>2</v>
      </c>
      <c r="B5" s="81">
        <v>4.79</v>
      </c>
      <c r="C5" s="81"/>
      <c r="D5" s="81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>
        <f t="shared" ref="T5:T19" si="0">AVERAGE(B5:S5)</f>
        <v>4.79</v>
      </c>
      <c r="U5" s="131" t="s">
        <v>33</v>
      </c>
    </row>
    <row r="6" spans="1:21" ht="14.1" customHeight="1">
      <c r="A6" s="133">
        <v>3</v>
      </c>
      <c r="B6" s="81"/>
      <c r="C6" s="81"/>
      <c r="D6" s="81"/>
      <c r="E6" s="81"/>
      <c r="F6" s="81"/>
      <c r="G6" s="81"/>
      <c r="H6" s="81"/>
      <c r="I6" s="81"/>
      <c r="J6" s="81"/>
      <c r="K6" s="81"/>
      <c r="L6" s="81"/>
      <c r="M6" s="81">
        <v>4.67</v>
      </c>
      <c r="N6" s="81"/>
      <c r="O6" s="81"/>
      <c r="P6" s="81"/>
      <c r="Q6" s="81"/>
      <c r="R6" s="81"/>
      <c r="S6" s="81"/>
      <c r="T6" s="81">
        <f t="shared" si="0"/>
        <v>4.67</v>
      </c>
      <c r="U6" s="131" t="s">
        <v>33</v>
      </c>
    </row>
    <row r="7" spans="1:21" ht="14.1" customHeight="1">
      <c r="A7" s="133">
        <v>4</v>
      </c>
      <c r="B7" s="81"/>
      <c r="C7" s="81"/>
      <c r="D7" s="81"/>
      <c r="E7" s="81"/>
      <c r="F7" s="81"/>
      <c r="G7" s="81"/>
      <c r="H7" s="81"/>
      <c r="I7" s="81"/>
      <c r="J7" s="81"/>
      <c r="K7" s="81">
        <v>4.6399999999999997</v>
      </c>
      <c r="L7" s="81"/>
      <c r="M7" s="81"/>
      <c r="N7" s="132"/>
      <c r="O7" s="81"/>
      <c r="P7" s="81"/>
      <c r="Q7" s="81"/>
      <c r="R7" s="81"/>
      <c r="S7" s="81"/>
      <c r="T7" s="81">
        <f t="shared" si="0"/>
        <v>4.6399999999999997</v>
      </c>
      <c r="U7" s="131" t="s">
        <v>33</v>
      </c>
    </row>
    <row r="8" spans="1:21" ht="14.1" customHeight="1">
      <c r="A8" s="133">
        <v>5</v>
      </c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>
        <v>4.46</v>
      </c>
      <c r="O8" s="81"/>
      <c r="P8" s="81">
        <v>4.9000000000000004</v>
      </c>
      <c r="Q8" s="81"/>
      <c r="R8" s="81">
        <v>4.72</v>
      </c>
      <c r="S8" s="81"/>
      <c r="T8" s="81">
        <f t="shared" si="0"/>
        <v>4.6933333333333325</v>
      </c>
      <c r="U8" s="131" t="s">
        <v>33</v>
      </c>
    </row>
    <row r="9" spans="1:21" ht="14.1" customHeight="1">
      <c r="A9" s="133">
        <v>6</v>
      </c>
      <c r="B9" s="81"/>
      <c r="C9" s="81"/>
      <c r="D9" s="81"/>
      <c r="E9" s="81"/>
      <c r="F9" s="81"/>
      <c r="G9" s="81"/>
      <c r="H9" s="188" t="s">
        <v>255</v>
      </c>
      <c r="I9" s="81"/>
      <c r="J9" s="81"/>
      <c r="K9" s="81"/>
      <c r="L9" s="81"/>
      <c r="M9" s="81"/>
      <c r="N9" s="81"/>
      <c r="O9" s="81"/>
      <c r="P9" s="81"/>
      <c r="Q9" s="81"/>
      <c r="R9" s="81"/>
      <c r="S9" s="81">
        <v>4.82</v>
      </c>
      <c r="T9" s="81">
        <f t="shared" si="0"/>
        <v>4.82</v>
      </c>
      <c r="U9" s="131" t="s">
        <v>33</v>
      </c>
    </row>
    <row r="10" spans="1:21" ht="14.1" customHeight="1">
      <c r="A10" s="41">
        <v>7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>
        <v>4.46</v>
      </c>
      <c r="M10" s="81"/>
      <c r="N10" s="81"/>
      <c r="O10" s="81"/>
      <c r="P10" s="81"/>
      <c r="Q10" s="81"/>
      <c r="R10" s="81"/>
      <c r="S10" s="81"/>
      <c r="T10" s="81">
        <f t="shared" si="0"/>
        <v>4.46</v>
      </c>
      <c r="U10" s="131" t="s">
        <v>33</v>
      </c>
    </row>
    <row r="11" spans="1:21" ht="14.1" customHeight="1">
      <c r="A11" s="41">
        <v>8</v>
      </c>
      <c r="B11" s="81"/>
      <c r="C11" s="81"/>
      <c r="D11" s="81"/>
      <c r="E11" s="81"/>
      <c r="F11" s="81"/>
      <c r="G11" s="81"/>
      <c r="H11" s="81"/>
      <c r="I11" s="188" t="s">
        <v>255</v>
      </c>
      <c r="J11" s="81"/>
      <c r="K11" s="81"/>
      <c r="L11" s="81"/>
      <c r="M11" s="81"/>
      <c r="N11" s="81"/>
      <c r="O11" s="81"/>
      <c r="P11" s="81"/>
      <c r="Q11" s="81"/>
      <c r="R11" s="81"/>
      <c r="S11" s="81"/>
      <c r="T11" s="81"/>
      <c r="U11" s="81"/>
    </row>
    <row r="12" spans="1:21" ht="14.1" customHeight="1">
      <c r="A12" s="41">
        <v>9</v>
      </c>
      <c r="B12" s="81"/>
      <c r="C12" s="81"/>
      <c r="D12" s="81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81">
        <v>4.9000000000000004</v>
      </c>
      <c r="Q12" s="81"/>
      <c r="R12" s="81"/>
      <c r="S12" s="81"/>
      <c r="T12" s="81">
        <f t="shared" si="0"/>
        <v>4.9000000000000004</v>
      </c>
      <c r="U12" s="131" t="s">
        <v>33</v>
      </c>
    </row>
    <row r="13" spans="1:21" ht="14.1" customHeight="1">
      <c r="A13" s="41">
        <v>10</v>
      </c>
      <c r="B13" s="81"/>
      <c r="C13" s="81"/>
      <c r="D13" s="81"/>
      <c r="E13" s="81"/>
      <c r="F13" s="81">
        <v>4.8099999999999996</v>
      </c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>
        <f t="shared" si="0"/>
        <v>4.8099999999999996</v>
      </c>
      <c r="U13" s="131" t="s">
        <v>33</v>
      </c>
    </row>
    <row r="14" spans="1:21" ht="14.1" customHeight="1">
      <c r="A14" s="41">
        <v>11</v>
      </c>
      <c r="B14" s="81"/>
      <c r="C14" s="81">
        <v>4.9000000000000004</v>
      </c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>
        <v>4.88</v>
      </c>
      <c r="R14" s="81"/>
      <c r="S14" s="81"/>
      <c r="T14" s="81">
        <f t="shared" si="0"/>
        <v>4.8900000000000006</v>
      </c>
      <c r="U14" s="131" t="s">
        <v>33</v>
      </c>
    </row>
    <row r="15" spans="1:21" ht="14.1" customHeight="1">
      <c r="A15" s="41">
        <v>12</v>
      </c>
      <c r="B15" s="81"/>
      <c r="C15" s="81"/>
      <c r="D15" s="81"/>
      <c r="E15" s="81"/>
      <c r="F15" s="81"/>
      <c r="G15" s="81">
        <v>4.97</v>
      </c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>
        <f t="shared" si="0"/>
        <v>4.97</v>
      </c>
      <c r="U15" s="131" t="s">
        <v>33</v>
      </c>
    </row>
    <row r="16" spans="1:21" ht="14.1" customHeight="1">
      <c r="A16" s="41">
        <v>13</v>
      </c>
      <c r="B16" s="81"/>
      <c r="C16" s="81"/>
      <c r="D16" s="81"/>
      <c r="E16" s="81"/>
      <c r="F16" s="81"/>
      <c r="G16" s="81"/>
      <c r="H16" s="81"/>
      <c r="I16" s="81"/>
      <c r="J16" s="81">
        <v>4.62</v>
      </c>
      <c r="K16" s="81"/>
      <c r="L16" s="81"/>
      <c r="M16" s="81"/>
      <c r="N16" s="81"/>
      <c r="O16" s="81"/>
      <c r="P16" s="81"/>
      <c r="Q16" s="81"/>
      <c r="R16" s="81"/>
      <c r="S16" s="81"/>
      <c r="T16" s="81">
        <f t="shared" si="0"/>
        <v>4.62</v>
      </c>
      <c r="U16" s="131" t="s">
        <v>33</v>
      </c>
    </row>
    <row r="17" spans="1:21" ht="14.1" customHeight="1">
      <c r="A17" s="41">
        <v>14</v>
      </c>
      <c r="B17" s="81"/>
      <c r="C17" s="81"/>
      <c r="D17" s="81">
        <v>4.8600000000000003</v>
      </c>
      <c r="E17" s="81">
        <v>4.8499999999999996</v>
      </c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>
        <f t="shared" si="0"/>
        <v>4.8550000000000004</v>
      </c>
      <c r="U17" s="131" t="s">
        <v>33</v>
      </c>
    </row>
    <row r="18" spans="1:21" ht="14.1" customHeight="1">
      <c r="A18" s="41">
        <v>15</v>
      </c>
      <c r="B18" s="81"/>
      <c r="C18" s="81">
        <v>4.9000000000000004</v>
      </c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>
        <f t="shared" si="0"/>
        <v>4.9000000000000004</v>
      </c>
      <c r="U18" s="131" t="s">
        <v>33</v>
      </c>
    </row>
    <row r="19" spans="1:21" ht="14.1" customHeight="1">
      <c r="A19" s="134">
        <v>16</v>
      </c>
      <c r="B19" s="81">
        <v>4.79</v>
      </c>
      <c r="C19" s="81">
        <v>4.9000000000000004</v>
      </c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>
        <f t="shared" si="0"/>
        <v>4.8450000000000006</v>
      </c>
      <c r="U19" s="131" t="s">
        <v>33</v>
      </c>
    </row>
    <row r="20" spans="1:21" ht="21" customHeight="1"/>
    <row r="21" spans="1:21" ht="21" customHeight="1">
      <c r="A21" s="56" t="s">
        <v>42</v>
      </c>
      <c r="C21" s="56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</row>
    <row r="22" spans="1:21" ht="21" customHeight="1">
      <c r="A22" s="56" t="s">
        <v>43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</row>
    <row r="23" spans="1:21" ht="21" customHeight="1">
      <c r="B23" s="56"/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</row>
    <row r="24" spans="1:21" ht="21" customHeight="1">
      <c r="A24" s="56" t="s">
        <v>206</v>
      </c>
      <c r="B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</row>
    <row r="25" spans="1:21" ht="21" customHeight="1">
      <c r="A25" s="56" t="s">
        <v>205</v>
      </c>
      <c r="B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</row>
    <row r="26" spans="1:21" ht="21" customHeight="1">
      <c r="A26" s="56" t="s">
        <v>207</v>
      </c>
      <c r="B26" s="56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</row>
    <row r="27" spans="1:21" ht="21" customHeight="1"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 t="s">
        <v>44</v>
      </c>
      <c r="O27" s="56"/>
      <c r="P27" s="56"/>
      <c r="Q27" s="56"/>
      <c r="R27" s="56"/>
      <c r="S27" s="52"/>
    </row>
    <row r="28" spans="1:21" ht="21" customHeight="1"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 t="s">
        <v>256</v>
      </c>
      <c r="P28" s="56"/>
      <c r="Q28" s="56"/>
      <c r="R28" s="56"/>
      <c r="S28" s="52"/>
    </row>
    <row r="29" spans="1:21" ht="21" customHeight="1"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219" t="s">
        <v>209</v>
      </c>
      <c r="P29" s="219"/>
      <c r="Q29" s="219"/>
      <c r="R29" s="219"/>
      <c r="S29" s="219"/>
      <c r="T29" s="219"/>
    </row>
    <row r="30" spans="1:21" ht="21" customHeight="1">
      <c r="B30" s="56"/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219" t="s">
        <v>208</v>
      </c>
      <c r="P30" s="219"/>
      <c r="Q30" s="219"/>
      <c r="R30" s="219"/>
      <c r="S30" s="219"/>
      <c r="T30" s="219"/>
    </row>
    <row r="31" spans="1:21" ht="21" customHeight="1"/>
    <row r="32" spans="1:21" ht="21" customHeight="1"/>
  </sheetData>
  <mergeCells count="5">
    <mergeCell ref="A1:U1"/>
    <mergeCell ref="T2:T3"/>
    <mergeCell ref="U2:U3"/>
    <mergeCell ref="O29:T29"/>
    <mergeCell ref="O30:T30"/>
  </mergeCells>
  <pageMargins left="0.7" right="0.7" top="0.75" bottom="0.75" header="0.3" footer="0.3"/>
  <pageSetup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7"/>
  </sheetPr>
  <dimension ref="A1:Q29"/>
  <sheetViews>
    <sheetView zoomScale="70" zoomScaleNormal="70" workbookViewId="0">
      <selection activeCell="N38" sqref="N38"/>
    </sheetView>
  </sheetViews>
  <sheetFormatPr defaultColWidth="9" defaultRowHeight="24"/>
  <cols>
    <col min="1" max="1" width="11.85546875" style="56" customWidth="1"/>
    <col min="2" max="13" width="7" style="56" customWidth="1"/>
    <col min="14" max="14" width="25.85546875" style="56" customWidth="1"/>
    <col min="15" max="16384" width="9" style="56"/>
  </cols>
  <sheetData>
    <row r="1" spans="1:17" ht="21.75" customHeight="1">
      <c r="A1" s="199" t="s">
        <v>55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</row>
    <row r="2" spans="1:17" ht="19.5" customHeight="1">
      <c r="A2" s="72" t="s">
        <v>28</v>
      </c>
      <c r="B2" s="180" t="s">
        <v>156</v>
      </c>
      <c r="C2" s="180" t="s">
        <v>157</v>
      </c>
      <c r="D2" s="180" t="s">
        <v>158</v>
      </c>
      <c r="E2" s="180" t="s">
        <v>159</v>
      </c>
      <c r="F2" s="181" t="s">
        <v>160</v>
      </c>
      <c r="G2" s="181" t="s">
        <v>161</v>
      </c>
      <c r="H2" s="181" t="s">
        <v>162</v>
      </c>
      <c r="I2" s="181" t="s">
        <v>163</v>
      </c>
      <c r="J2" s="181" t="s">
        <v>164</v>
      </c>
      <c r="K2" s="181" t="s">
        <v>165</v>
      </c>
      <c r="L2" s="181" t="s">
        <v>166</v>
      </c>
      <c r="M2" s="222" t="s">
        <v>32</v>
      </c>
      <c r="N2" s="220" t="s">
        <v>29</v>
      </c>
    </row>
    <row r="3" spans="1:17" ht="14.1" customHeight="1">
      <c r="A3" s="185" t="s">
        <v>30</v>
      </c>
      <c r="B3" s="72"/>
      <c r="C3" s="72"/>
      <c r="D3" s="72"/>
      <c r="E3" s="72"/>
      <c r="F3" s="72"/>
      <c r="G3" s="72"/>
      <c r="H3" s="72"/>
      <c r="I3" s="72"/>
      <c r="J3" s="72"/>
      <c r="K3" s="72"/>
      <c r="L3" s="72"/>
      <c r="M3" s="223"/>
      <c r="N3" s="221"/>
    </row>
    <row r="4" spans="1:17" ht="12" customHeight="1">
      <c r="A4" s="14">
        <v>1</v>
      </c>
      <c r="B4" s="182"/>
      <c r="C4" s="182"/>
      <c r="D4" s="183"/>
      <c r="E4" s="183">
        <v>4.67</v>
      </c>
      <c r="F4" s="183"/>
      <c r="G4" s="183"/>
      <c r="H4" s="183"/>
      <c r="I4" s="183"/>
      <c r="J4" s="183"/>
      <c r="K4" s="182"/>
      <c r="L4" s="183"/>
      <c r="M4" s="171">
        <f>AVERAGE(B4:L4)</f>
        <v>4.67</v>
      </c>
      <c r="N4" s="41" t="s">
        <v>33</v>
      </c>
      <c r="P4" s="56">
        <v>1</v>
      </c>
      <c r="Q4" s="56" t="s">
        <v>180</v>
      </c>
    </row>
    <row r="5" spans="1:17" ht="12" customHeight="1">
      <c r="A5" s="14">
        <v>2</v>
      </c>
      <c r="B5" s="182"/>
      <c r="C5" s="182"/>
      <c r="D5" s="183"/>
      <c r="E5" s="183"/>
      <c r="F5" s="183"/>
      <c r="G5" s="183"/>
      <c r="H5" s="183"/>
      <c r="I5" s="183"/>
      <c r="J5" s="183"/>
      <c r="K5" s="184">
        <v>4.8</v>
      </c>
      <c r="L5" s="183"/>
      <c r="M5" s="171">
        <f>AVERAGE(B5:L5)</f>
        <v>4.8</v>
      </c>
      <c r="N5" s="41" t="s">
        <v>33</v>
      </c>
      <c r="P5" s="56">
        <v>2</v>
      </c>
      <c r="Q5" s="56" t="s">
        <v>181</v>
      </c>
    </row>
    <row r="6" spans="1:17" ht="12" customHeight="1">
      <c r="A6" s="14">
        <v>3</v>
      </c>
      <c r="B6" s="183"/>
      <c r="C6" s="183"/>
      <c r="D6" s="182"/>
      <c r="E6" s="183"/>
      <c r="F6" s="183"/>
      <c r="G6" s="183"/>
      <c r="H6" s="183">
        <v>4.7300000000000004</v>
      </c>
      <c r="I6" s="183"/>
      <c r="J6" s="183"/>
      <c r="K6" s="183"/>
      <c r="L6" s="183"/>
      <c r="M6" s="171">
        <f>AVERAGE(B6:L6)</f>
        <v>4.7300000000000004</v>
      </c>
      <c r="N6" s="41" t="s">
        <v>33</v>
      </c>
      <c r="P6" s="56">
        <v>3</v>
      </c>
      <c r="Q6" s="56" t="s">
        <v>182</v>
      </c>
    </row>
    <row r="7" spans="1:17" ht="12" customHeight="1">
      <c r="A7" s="14">
        <v>4</v>
      </c>
      <c r="B7" s="183"/>
      <c r="C7" s="183"/>
      <c r="D7" s="183"/>
      <c r="E7" s="182"/>
      <c r="F7" s="183"/>
      <c r="G7" s="183"/>
      <c r="H7" s="183"/>
      <c r="I7" s="183">
        <v>4.72</v>
      </c>
      <c r="J7" s="183"/>
      <c r="K7" s="183"/>
      <c r="L7" s="183"/>
      <c r="M7" s="171">
        <f>AVERAGE(B7:L7)</f>
        <v>4.72</v>
      </c>
      <c r="N7" s="41" t="s">
        <v>33</v>
      </c>
      <c r="P7" s="56">
        <v>4</v>
      </c>
      <c r="Q7" s="56" t="s">
        <v>183</v>
      </c>
    </row>
    <row r="8" spans="1:17" ht="12" customHeight="1">
      <c r="A8" s="14">
        <v>5</v>
      </c>
      <c r="B8" s="183"/>
      <c r="C8" s="183"/>
      <c r="D8" s="183"/>
      <c r="E8" s="183"/>
      <c r="F8" s="182"/>
      <c r="G8" s="183">
        <v>4.67</v>
      </c>
      <c r="H8" s="183"/>
      <c r="I8" s="183"/>
      <c r="J8" s="183"/>
      <c r="K8" s="183"/>
      <c r="L8" s="183"/>
      <c r="M8" s="171">
        <f>AVERAGE(B8:L8)</f>
        <v>4.67</v>
      </c>
      <c r="N8" s="41" t="s">
        <v>33</v>
      </c>
      <c r="P8" s="56">
        <v>5</v>
      </c>
      <c r="Q8" s="56" t="s">
        <v>184</v>
      </c>
    </row>
    <row r="9" spans="1:17" ht="12" customHeight="1">
      <c r="A9" s="14">
        <v>6</v>
      </c>
      <c r="B9" s="183"/>
      <c r="C9" s="183"/>
      <c r="D9" s="183"/>
      <c r="E9" s="183"/>
      <c r="F9" s="182"/>
      <c r="G9" s="183"/>
      <c r="H9" s="183"/>
      <c r="I9" s="183"/>
      <c r="J9" s="183"/>
      <c r="K9" s="183"/>
      <c r="L9" s="183"/>
      <c r="M9" s="171" t="s">
        <v>176</v>
      </c>
      <c r="N9" s="41" t="s">
        <v>176</v>
      </c>
      <c r="P9" s="56">
        <v>6</v>
      </c>
      <c r="Q9" s="56" t="s">
        <v>185</v>
      </c>
    </row>
    <row r="10" spans="1:17" ht="12" customHeight="1">
      <c r="A10" s="14">
        <v>7</v>
      </c>
      <c r="B10" s="183"/>
      <c r="C10" s="183"/>
      <c r="D10" s="183">
        <v>4.78</v>
      </c>
      <c r="E10" s="183"/>
      <c r="F10" s="183"/>
      <c r="G10" s="182"/>
      <c r="H10" s="183"/>
      <c r="I10" s="183"/>
      <c r="J10" s="183"/>
      <c r="K10" s="183"/>
      <c r="L10" s="183"/>
      <c r="M10" s="171">
        <f>AVERAGE(B10:L10)</f>
        <v>4.78</v>
      </c>
      <c r="N10" s="41" t="s">
        <v>33</v>
      </c>
      <c r="P10" s="56">
        <v>7</v>
      </c>
      <c r="Q10" s="56" t="s">
        <v>186</v>
      </c>
    </row>
    <row r="11" spans="1:17" ht="12" customHeight="1">
      <c r="A11" s="14">
        <v>8</v>
      </c>
      <c r="B11" s="183"/>
      <c r="C11" s="183"/>
      <c r="D11" s="183"/>
      <c r="E11" s="183"/>
      <c r="F11" s="183"/>
      <c r="G11" s="182"/>
      <c r="H11" s="183"/>
      <c r="I11" s="183"/>
      <c r="J11" s="183">
        <v>4.93</v>
      </c>
      <c r="K11" s="183"/>
      <c r="L11" s="183"/>
      <c r="M11" s="171">
        <f>AVERAGE(B11:L11)</f>
        <v>4.93</v>
      </c>
      <c r="N11" s="41" t="s">
        <v>33</v>
      </c>
      <c r="P11" s="56">
        <v>8</v>
      </c>
      <c r="Q11" s="56" t="s">
        <v>187</v>
      </c>
    </row>
    <row r="12" spans="1:17" ht="12" customHeight="1">
      <c r="A12" s="14">
        <v>9</v>
      </c>
      <c r="B12" s="183"/>
      <c r="C12" s="183"/>
      <c r="D12" s="183"/>
      <c r="E12" s="183"/>
      <c r="F12" s="183"/>
      <c r="G12" s="182"/>
      <c r="H12" s="183"/>
      <c r="I12" s="183"/>
      <c r="J12" s="183"/>
      <c r="K12" s="183"/>
      <c r="L12" s="184">
        <v>4.9000000000000004</v>
      </c>
      <c r="M12" s="171">
        <f>AVERAGE(B12:L12)</f>
        <v>4.9000000000000004</v>
      </c>
      <c r="N12" s="41" t="s">
        <v>33</v>
      </c>
      <c r="P12" s="56">
        <v>9</v>
      </c>
      <c r="Q12" s="56" t="s">
        <v>188</v>
      </c>
    </row>
    <row r="13" spans="1:17" ht="12" customHeight="1">
      <c r="A13" s="14">
        <v>10</v>
      </c>
      <c r="B13" s="183"/>
      <c r="C13" s="183"/>
      <c r="D13" s="183"/>
      <c r="E13" s="183"/>
      <c r="F13" s="183"/>
      <c r="G13" s="182"/>
      <c r="H13" s="183"/>
      <c r="I13" s="183"/>
      <c r="J13" s="183"/>
      <c r="K13" s="183"/>
      <c r="L13" s="183"/>
      <c r="M13" s="171" t="s">
        <v>176</v>
      </c>
      <c r="N13" s="41" t="s">
        <v>176</v>
      </c>
      <c r="P13" s="56">
        <v>10</v>
      </c>
      <c r="Q13" s="56" t="s">
        <v>189</v>
      </c>
    </row>
    <row r="14" spans="1:17" ht="12" customHeight="1">
      <c r="A14" s="14">
        <v>11</v>
      </c>
      <c r="B14" s="183"/>
      <c r="C14" s="183"/>
      <c r="D14" s="183"/>
      <c r="E14" s="183"/>
      <c r="F14" s="183"/>
      <c r="G14" s="183"/>
      <c r="H14" s="182"/>
      <c r="I14" s="183"/>
      <c r="J14" s="183"/>
      <c r="K14" s="183"/>
      <c r="L14" s="183"/>
      <c r="M14" s="171" t="s">
        <v>176</v>
      </c>
      <c r="N14" s="41" t="s">
        <v>176</v>
      </c>
      <c r="P14" s="56">
        <v>11</v>
      </c>
      <c r="Q14" s="56" t="s">
        <v>190</v>
      </c>
    </row>
    <row r="15" spans="1:17" ht="12" customHeight="1">
      <c r="A15" s="14">
        <v>12</v>
      </c>
      <c r="B15" s="183">
        <v>4.8499999999999996</v>
      </c>
      <c r="C15" s="183">
        <v>4.97</v>
      </c>
      <c r="D15" s="183"/>
      <c r="E15" s="183"/>
      <c r="F15" s="183"/>
      <c r="G15" s="183"/>
      <c r="H15" s="182"/>
      <c r="I15" s="183"/>
      <c r="J15" s="183"/>
      <c r="K15" s="183"/>
      <c r="L15" s="183"/>
      <c r="M15" s="171">
        <f t="shared" ref="M15:M20" si="0">AVERAGE(B15:L15)</f>
        <v>4.91</v>
      </c>
      <c r="N15" s="41" t="s">
        <v>33</v>
      </c>
      <c r="P15" s="56">
        <v>12</v>
      </c>
      <c r="Q15" s="56" t="s">
        <v>191</v>
      </c>
    </row>
    <row r="16" spans="1:17" ht="12" customHeight="1">
      <c r="A16" s="14">
        <v>13</v>
      </c>
      <c r="B16" s="183"/>
      <c r="C16" s="183"/>
      <c r="D16" s="183"/>
      <c r="E16" s="183"/>
      <c r="F16" s="183"/>
      <c r="G16" s="183"/>
      <c r="H16" s="183"/>
      <c r="I16" s="182"/>
      <c r="J16" s="183"/>
      <c r="K16" s="183"/>
      <c r="L16" s="183">
        <v>4.8899999999999997</v>
      </c>
      <c r="M16" s="171">
        <f t="shared" si="0"/>
        <v>4.8899999999999997</v>
      </c>
      <c r="N16" s="41" t="s">
        <v>33</v>
      </c>
      <c r="P16" s="56">
        <v>13</v>
      </c>
      <c r="Q16" s="56" t="s">
        <v>192</v>
      </c>
    </row>
    <row r="17" spans="1:17" ht="12" customHeight="1">
      <c r="A17" s="14">
        <v>14</v>
      </c>
      <c r="B17" s="183"/>
      <c r="C17" s="183"/>
      <c r="D17" s="183"/>
      <c r="E17" s="183"/>
      <c r="F17" s="183"/>
      <c r="G17" s="183"/>
      <c r="H17" s="183">
        <v>4.8099999999999996</v>
      </c>
      <c r="I17" s="183"/>
      <c r="J17" s="182"/>
      <c r="K17" s="183"/>
      <c r="L17" s="183"/>
      <c r="M17" s="171">
        <f t="shared" si="0"/>
        <v>4.8099999999999996</v>
      </c>
      <c r="N17" s="41" t="s">
        <v>33</v>
      </c>
      <c r="P17" s="56">
        <v>14</v>
      </c>
      <c r="Q17" s="56" t="s">
        <v>193</v>
      </c>
    </row>
    <row r="18" spans="1:17" ht="12" customHeight="1">
      <c r="A18" s="14">
        <v>15</v>
      </c>
      <c r="B18" s="183">
        <v>4.87</v>
      </c>
      <c r="C18" s="183">
        <v>4.9800000000000004</v>
      </c>
      <c r="D18" s="183"/>
      <c r="E18" s="183"/>
      <c r="F18" s="183"/>
      <c r="G18" s="183"/>
      <c r="H18" s="183"/>
      <c r="I18" s="183"/>
      <c r="J18" s="182"/>
      <c r="K18" s="183"/>
      <c r="L18" s="183"/>
      <c r="M18" s="171">
        <f t="shared" si="0"/>
        <v>4.9250000000000007</v>
      </c>
      <c r="N18" s="41" t="s">
        <v>33</v>
      </c>
      <c r="P18" s="56">
        <v>15</v>
      </c>
      <c r="Q18" s="56" t="s">
        <v>194</v>
      </c>
    </row>
    <row r="19" spans="1:17" ht="12" customHeight="1">
      <c r="A19" s="14">
        <v>16</v>
      </c>
      <c r="B19" s="183"/>
      <c r="C19" s="183"/>
      <c r="D19" s="183"/>
      <c r="E19" s="183"/>
      <c r="F19" s="183"/>
      <c r="G19" s="183">
        <v>4.72</v>
      </c>
      <c r="H19" s="183"/>
      <c r="I19" s="183"/>
      <c r="J19" s="183"/>
      <c r="K19" s="182"/>
      <c r="L19" s="183"/>
      <c r="M19" s="171">
        <f t="shared" si="0"/>
        <v>4.72</v>
      </c>
      <c r="N19" s="41" t="s">
        <v>33</v>
      </c>
      <c r="P19" s="56">
        <v>16</v>
      </c>
      <c r="Q19" s="56" t="s">
        <v>195</v>
      </c>
    </row>
    <row r="20" spans="1:17" ht="12" customHeight="1">
      <c r="A20" s="14">
        <v>17</v>
      </c>
      <c r="B20" s="183"/>
      <c r="C20" s="183"/>
      <c r="D20" s="183"/>
      <c r="E20" s="183"/>
      <c r="F20" s="183">
        <v>4.6900000000000004</v>
      </c>
      <c r="G20" s="183"/>
      <c r="H20" s="183"/>
      <c r="I20" s="183"/>
      <c r="J20" s="183"/>
      <c r="K20" s="182"/>
      <c r="L20" s="183"/>
      <c r="M20" s="171">
        <f t="shared" si="0"/>
        <v>4.6900000000000004</v>
      </c>
      <c r="N20" s="41" t="s">
        <v>33</v>
      </c>
      <c r="P20" s="56">
        <v>17</v>
      </c>
      <c r="Q20" s="56" t="s">
        <v>196</v>
      </c>
    </row>
    <row r="21" spans="1:17" ht="12" customHeight="1">
      <c r="A21" s="14">
        <v>18</v>
      </c>
      <c r="B21" s="183"/>
      <c r="C21" s="183"/>
      <c r="D21" s="183"/>
      <c r="E21" s="183"/>
      <c r="F21" s="183"/>
      <c r="G21" s="183"/>
      <c r="H21" s="183"/>
      <c r="I21" s="183"/>
      <c r="J21" s="183"/>
      <c r="K21" s="183"/>
      <c r="L21" s="182"/>
      <c r="M21" s="171" t="s">
        <v>176</v>
      </c>
      <c r="N21" s="41" t="s">
        <v>176</v>
      </c>
      <c r="P21" s="56">
        <v>18</v>
      </c>
      <c r="Q21" s="56" t="s">
        <v>197</v>
      </c>
    </row>
    <row r="22" spans="1:17" ht="12" customHeight="1">
      <c r="A22" s="14">
        <v>19</v>
      </c>
      <c r="B22" s="183"/>
      <c r="C22" s="183"/>
      <c r="D22" s="183"/>
      <c r="E22" s="183"/>
      <c r="F22" s="183"/>
      <c r="G22" s="183"/>
      <c r="H22" s="183"/>
      <c r="I22" s="183"/>
      <c r="J22" s="183"/>
      <c r="K22" s="183"/>
      <c r="L22" s="184"/>
      <c r="M22" s="171" t="s">
        <v>176</v>
      </c>
      <c r="N22" s="41" t="s">
        <v>176</v>
      </c>
      <c r="P22" s="56">
        <v>19</v>
      </c>
      <c r="Q22" s="56" t="s">
        <v>198</v>
      </c>
    </row>
    <row r="23" spans="1:17" ht="12" customHeight="1">
      <c r="A23" s="14">
        <v>20</v>
      </c>
      <c r="B23" s="183"/>
      <c r="C23" s="183"/>
      <c r="D23" s="183"/>
      <c r="E23" s="183"/>
      <c r="F23" s="183"/>
      <c r="G23" s="183">
        <v>4.71</v>
      </c>
      <c r="H23" s="183"/>
      <c r="I23" s="183"/>
      <c r="J23" s="183"/>
      <c r="K23" s="183"/>
      <c r="L23" s="184"/>
      <c r="M23" s="171">
        <f>AVERAGE(B23:L23)</f>
        <v>4.71</v>
      </c>
      <c r="N23" s="41" t="s">
        <v>33</v>
      </c>
      <c r="P23" s="56">
        <v>20</v>
      </c>
      <c r="Q23" s="56" t="s">
        <v>199</v>
      </c>
    </row>
    <row r="24" spans="1:17" ht="12" customHeight="1">
      <c r="A24" s="14">
        <v>21</v>
      </c>
      <c r="B24" s="183"/>
      <c r="C24" s="183"/>
      <c r="D24" s="183"/>
      <c r="E24" s="183"/>
      <c r="F24" s="183"/>
      <c r="G24" s="183"/>
      <c r="H24" s="183"/>
      <c r="I24" s="183"/>
      <c r="J24" s="183">
        <v>4.93</v>
      </c>
      <c r="K24" s="183"/>
      <c r="L24" s="184"/>
      <c r="M24" s="171">
        <f>AVERAGE(B24:L24)</f>
        <v>4.93</v>
      </c>
      <c r="N24" s="41" t="s">
        <v>33</v>
      </c>
      <c r="P24" s="56">
        <v>21</v>
      </c>
      <c r="Q24" s="56" t="s">
        <v>200</v>
      </c>
    </row>
    <row r="25" spans="1:17" ht="12" customHeight="1">
      <c r="A25" s="14">
        <v>22</v>
      </c>
      <c r="B25" s="183"/>
      <c r="C25" s="183"/>
      <c r="D25" s="183"/>
      <c r="E25" s="183"/>
      <c r="F25" s="183">
        <v>4.67</v>
      </c>
      <c r="G25" s="183"/>
      <c r="H25" s="183"/>
      <c r="I25" s="183"/>
      <c r="J25" s="183"/>
      <c r="K25" s="183"/>
      <c r="L25" s="184"/>
      <c r="M25" s="171">
        <f>AVERAGE(B25:L25)</f>
        <v>4.67</v>
      </c>
      <c r="N25" s="41" t="s">
        <v>33</v>
      </c>
      <c r="P25" s="56">
        <v>22</v>
      </c>
      <c r="Q25" s="56" t="s">
        <v>201</v>
      </c>
    </row>
    <row r="26" spans="1:17" ht="12" customHeight="1">
      <c r="A26" s="14">
        <v>23</v>
      </c>
      <c r="B26" s="183"/>
      <c r="C26" s="183"/>
      <c r="D26" s="183"/>
      <c r="E26" s="183"/>
      <c r="F26" s="183"/>
      <c r="G26" s="183">
        <v>4.74</v>
      </c>
      <c r="H26" s="183"/>
      <c r="I26" s="183"/>
      <c r="J26" s="183"/>
      <c r="K26" s="183"/>
      <c r="L26" s="184"/>
      <c r="M26" s="171">
        <f>AVERAGE(B26:L26)</f>
        <v>4.74</v>
      </c>
      <c r="N26" s="41" t="s">
        <v>33</v>
      </c>
      <c r="P26" s="56">
        <v>23</v>
      </c>
      <c r="Q26" s="56" t="s">
        <v>202</v>
      </c>
    </row>
    <row r="27" spans="1:17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102"/>
      <c r="M27" s="102"/>
      <c r="N27" s="82"/>
    </row>
    <row r="28" spans="1:17" s="101" customFormat="1">
      <c r="A28" s="56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</row>
    <row r="29" spans="1:17" s="101" customFormat="1">
      <c r="A29" s="56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</row>
  </sheetData>
  <mergeCells count="3">
    <mergeCell ref="N2:N3"/>
    <mergeCell ref="A1:N1"/>
    <mergeCell ref="M2:M3"/>
  </mergeCells>
  <pageMargins left="0.7" right="0.7" top="0.75" bottom="0.75" header="0.3" footer="0.3"/>
  <pageSetup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7"/>
  </sheetPr>
  <dimension ref="A1:L20"/>
  <sheetViews>
    <sheetView topLeftCell="A10" zoomScale="70" zoomScaleNormal="70" workbookViewId="0">
      <selection activeCell="Q11" sqref="Q11"/>
    </sheetView>
  </sheetViews>
  <sheetFormatPr defaultColWidth="9" defaultRowHeight="24"/>
  <cols>
    <col min="1" max="1" width="9" style="56" customWidth="1"/>
    <col min="2" max="11" width="8.140625" style="56" customWidth="1"/>
    <col min="12" max="12" width="36" style="56" customWidth="1"/>
    <col min="13" max="16384" width="9" style="56"/>
  </cols>
  <sheetData>
    <row r="1" spans="1:12" ht="36">
      <c r="A1" s="224" t="s">
        <v>54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</row>
    <row r="2" spans="1:12" ht="24.75" customHeight="1">
      <c r="A2" s="107" t="s">
        <v>28</v>
      </c>
      <c r="B2" s="227" t="s">
        <v>167</v>
      </c>
      <c r="C2" s="227" t="s">
        <v>168</v>
      </c>
      <c r="D2" s="227" t="s">
        <v>169</v>
      </c>
      <c r="E2" s="227" t="s">
        <v>170</v>
      </c>
      <c r="F2" s="227" t="s">
        <v>171</v>
      </c>
      <c r="G2" s="227" t="s">
        <v>172</v>
      </c>
      <c r="H2" s="227" t="s">
        <v>173</v>
      </c>
      <c r="I2" s="227" t="s">
        <v>174</v>
      </c>
      <c r="J2" s="227" t="s">
        <v>175</v>
      </c>
      <c r="K2" s="225" t="s">
        <v>32</v>
      </c>
      <c r="L2" s="60" t="s">
        <v>39</v>
      </c>
    </row>
    <row r="3" spans="1:12" ht="18.95" customHeight="1">
      <c r="A3" s="108" t="s">
        <v>30</v>
      </c>
      <c r="B3" s="228"/>
      <c r="C3" s="228"/>
      <c r="D3" s="228"/>
      <c r="E3" s="228"/>
      <c r="F3" s="228"/>
      <c r="G3" s="228"/>
      <c r="H3" s="228"/>
      <c r="I3" s="228"/>
      <c r="J3" s="228"/>
      <c r="K3" s="226"/>
      <c r="L3" s="61" t="s">
        <v>40</v>
      </c>
    </row>
    <row r="4" spans="1:12" ht="18.95" customHeight="1">
      <c r="A4" s="14">
        <v>1</v>
      </c>
      <c r="B4" s="103"/>
      <c r="C4" s="103"/>
      <c r="D4" s="103"/>
      <c r="E4" s="103"/>
      <c r="F4" s="103"/>
      <c r="G4" s="103"/>
      <c r="H4" s="103"/>
      <c r="I4" s="103"/>
      <c r="J4" s="104">
        <v>4.8518518518518512</v>
      </c>
      <c r="K4" s="104">
        <v>4.8499999999999996</v>
      </c>
      <c r="L4" s="103" t="s">
        <v>33</v>
      </c>
    </row>
    <row r="5" spans="1:12" ht="18.95" customHeight="1">
      <c r="A5" s="14">
        <v>2</v>
      </c>
      <c r="B5" s="103"/>
      <c r="C5" s="103"/>
      <c r="D5" s="104">
        <v>4.6814814814814811</v>
      </c>
      <c r="E5" s="103"/>
      <c r="F5" s="103"/>
      <c r="G5" s="103"/>
      <c r="H5" s="103"/>
      <c r="I5" s="103"/>
      <c r="J5" s="104"/>
      <c r="K5" s="103">
        <v>4.68</v>
      </c>
      <c r="L5" s="103" t="s">
        <v>33</v>
      </c>
    </row>
    <row r="6" spans="1:12" ht="18.95" customHeight="1">
      <c r="A6" s="14">
        <v>3</v>
      </c>
      <c r="B6" s="103"/>
      <c r="C6" s="103"/>
      <c r="D6" s="103"/>
      <c r="E6" s="103"/>
      <c r="F6" s="103"/>
      <c r="G6" s="103"/>
      <c r="H6" s="104">
        <v>4.8296296296296291</v>
      </c>
      <c r="I6" s="104">
        <v>4.9000000000000004</v>
      </c>
      <c r="J6" s="104"/>
      <c r="K6" s="104">
        <f>(H6+I6)/2</f>
        <v>4.8648148148148147</v>
      </c>
      <c r="L6" s="103" t="s">
        <v>33</v>
      </c>
    </row>
    <row r="7" spans="1:12" ht="18.95" customHeight="1">
      <c r="A7" s="14">
        <v>4</v>
      </c>
      <c r="B7" s="103"/>
      <c r="C7" s="103">
        <v>4.8499999999999996</v>
      </c>
      <c r="D7" s="103"/>
      <c r="E7" s="103">
        <v>4.72</v>
      </c>
      <c r="F7" s="103"/>
      <c r="G7" s="103"/>
      <c r="H7" s="103"/>
      <c r="I7" s="103"/>
      <c r="J7" s="104"/>
      <c r="K7" s="104">
        <f>(E7+C7)/2</f>
        <v>4.7850000000000001</v>
      </c>
      <c r="L7" s="103" t="s">
        <v>33</v>
      </c>
    </row>
    <row r="8" spans="1:12" ht="18.95" customHeight="1">
      <c r="A8" s="14">
        <v>5</v>
      </c>
      <c r="B8" s="103">
        <v>4.6900000000000004</v>
      </c>
      <c r="C8" s="103">
        <v>4.75</v>
      </c>
      <c r="D8" s="103"/>
      <c r="E8" s="103"/>
      <c r="F8" s="103"/>
      <c r="G8" s="103"/>
      <c r="H8" s="103"/>
      <c r="I8" s="103"/>
      <c r="J8" s="104"/>
      <c r="K8" s="103">
        <f>(B8+C7)/2</f>
        <v>4.7699999999999996</v>
      </c>
      <c r="L8" s="103" t="s">
        <v>33</v>
      </c>
    </row>
    <row r="9" spans="1:12" ht="18.95" customHeight="1">
      <c r="A9" s="14">
        <v>6</v>
      </c>
      <c r="B9" s="103"/>
      <c r="C9" s="103"/>
      <c r="D9" s="103"/>
      <c r="E9" s="103"/>
      <c r="F9" s="103">
        <v>4.8600000000000003</v>
      </c>
      <c r="G9" s="103"/>
      <c r="H9" s="103"/>
      <c r="I9" s="103"/>
      <c r="J9" s="104"/>
      <c r="K9" s="103">
        <f>F9</f>
        <v>4.8600000000000003</v>
      </c>
      <c r="L9" s="103" t="s">
        <v>33</v>
      </c>
    </row>
    <row r="10" spans="1:12" ht="18.95" customHeight="1">
      <c r="A10" s="14">
        <v>7</v>
      </c>
      <c r="B10" s="103"/>
      <c r="C10" s="103"/>
      <c r="D10" s="103"/>
      <c r="E10" s="103"/>
      <c r="F10" s="103"/>
      <c r="G10" s="103">
        <v>4.75</v>
      </c>
      <c r="H10" s="103"/>
      <c r="I10" s="103"/>
      <c r="J10" s="104"/>
      <c r="K10" s="103">
        <f>G10</f>
        <v>4.75</v>
      </c>
      <c r="L10" s="103" t="s">
        <v>33</v>
      </c>
    </row>
    <row r="11" spans="1:12" s="101" customFormat="1" ht="18.95" customHeight="1">
      <c r="A11" s="56"/>
      <c r="B11" s="56"/>
      <c r="C11" s="56"/>
      <c r="D11" s="56"/>
      <c r="E11" s="56"/>
      <c r="F11" s="56"/>
      <c r="G11" s="56"/>
      <c r="H11" s="56"/>
      <c r="I11" s="56"/>
      <c r="J11" s="56"/>
      <c r="K11" s="57"/>
      <c r="L11" s="58"/>
    </row>
    <row r="12" spans="1:12" s="101" customFormat="1" ht="18.95" customHeight="1">
      <c r="A12" s="56"/>
      <c r="B12" s="56"/>
      <c r="C12" s="56"/>
      <c r="D12" s="56"/>
      <c r="E12" s="56"/>
      <c r="F12" s="56"/>
      <c r="G12" s="56"/>
      <c r="H12" s="56"/>
      <c r="I12" s="56"/>
      <c r="J12" s="56"/>
      <c r="K12" s="58"/>
      <c r="L12" s="58"/>
    </row>
    <row r="13" spans="1:12" s="101" customFormat="1" ht="18.95" customHeight="1">
      <c r="A13" s="56"/>
      <c r="B13" s="56"/>
      <c r="C13" s="56"/>
      <c r="D13" s="56"/>
      <c r="E13" s="56"/>
      <c r="F13" s="56"/>
      <c r="G13" s="56"/>
      <c r="H13" s="56"/>
      <c r="I13" s="56"/>
      <c r="J13" s="56"/>
      <c r="K13" s="58"/>
      <c r="L13" s="58"/>
    </row>
    <row r="14" spans="1:12" ht="18.95" customHeight="1"/>
    <row r="15" spans="1:12" ht="18.95" customHeight="1"/>
    <row r="16" spans="1:12" ht="18.95" customHeight="1"/>
    <row r="17" ht="18.95" customHeight="1"/>
    <row r="18" ht="18.95" customHeight="1"/>
    <row r="19" ht="18.95" customHeight="1"/>
    <row r="20" ht="18.95" customHeight="1"/>
  </sheetData>
  <mergeCells count="11">
    <mergeCell ref="A1:L1"/>
    <mergeCell ref="K2:K3"/>
    <mergeCell ref="B2:B3"/>
    <mergeCell ref="C2:C3"/>
    <mergeCell ref="D2:D3"/>
    <mergeCell ref="E2:E3"/>
    <mergeCell ref="F2:F3"/>
    <mergeCell ref="G2:G3"/>
    <mergeCell ref="H2:H3"/>
    <mergeCell ref="I2:I3"/>
    <mergeCell ref="J2:J3"/>
  </mergeCells>
  <pageMargins left="0" right="0" top="0.74803149606299213" bottom="0.74803149606299213" header="0.31496062992125984" footer="0.31496062992125984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15"/>
  <sheetViews>
    <sheetView tabSelected="1" zoomScale="90" zoomScaleNormal="90" workbookViewId="0">
      <selection activeCell="F19" sqref="F19"/>
    </sheetView>
  </sheetViews>
  <sheetFormatPr defaultColWidth="9" defaultRowHeight="12"/>
  <cols>
    <col min="1" max="1" width="9.140625" style="6" customWidth="1"/>
    <col min="2" max="2" width="18.42578125" style="6" customWidth="1"/>
    <col min="3" max="3" width="28.7109375" style="6" customWidth="1"/>
    <col min="4" max="4" width="52.85546875" style="6" customWidth="1"/>
    <col min="5" max="5" width="13.140625" style="6" customWidth="1"/>
    <col min="6" max="6" width="6.5703125" style="6" customWidth="1"/>
    <col min="7" max="7" width="14.140625" style="6" customWidth="1"/>
    <col min="8" max="8" width="11.28515625" style="6" customWidth="1"/>
    <col min="9" max="9" width="10" style="6" customWidth="1"/>
    <col min="10" max="10" width="10.28515625" style="6" customWidth="1"/>
    <col min="11" max="12" width="9.28515625" style="6" customWidth="1"/>
    <col min="13" max="13" width="3.42578125" style="6" customWidth="1"/>
    <col min="14" max="16384" width="9" style="6"/>
  </cols>
  <sheetData>
    <row r="1" spans="1:13" ht="24">
      <c r="A1" s="192" t="s">
        <v>64</v>
      </c>
      <c r="B1" s="192"/>
      <c r="C1" s="192"/>
      <c r="D1" s="192"/>
      <c r="E1" s="192"/>
      <c r="F1" s="15"/>
      <c r="G1" s="15"/>
      <c r="H1" s="15"/>
      <c r="I1" s="15"/>
      <c r="J1" s="15"/>
      <c r="K1" s="15"/>
      <c r="L1" s="15"/>
      <c r="M1" s="5"/>
    </row>
    <row r="2" spans="1:13" ht="48">
      <c r="A2" s="88" t="s">
        <v>21</v>
      </c>
      <c r="B2" s="62" t="s">
        <v>22</v>
      </c>
      <c r="C2" s="89" t="s">
        <v>25</v>
      </c>
      <c r="D2" s="89" t="s">
        <v>53</v>
      </c>
      <c r="E2" s="89" t="s">
        <v>23</v>
      </c>
      <c r="F2" s="19"/>
      <c r="G2" s="19"/>
      <c r="H2" s="19"/>
      <c r="I2" s="19"/>
      <c r="J2" s="19"/>
      <c r="K2" s="19"/>
      <c r="L2" s="19"/>
    </row>
    <row r="3" spans="1:13" ht="24">
      <c r="A3" s="17" t="s">
        <v>0</v>
      </c>
      <c r="B3" s="17">
        <v>6</v>
      </c>
      <c r="C3" s="17">
        <v>7</v>
      </c>
      <c r="D3" s="17">
        <v>7</v>
      </c>
      <c r="E3" s="17">
        <v>100</v>
      </c>
      <c r="F3" s="19"/>
      <c r="G3" s="19"/>
      <c r="H3" s="19"/>
      <c r="I3" s="19"/>
      <c r="J3" s="19"/>
      <c r="K3" s="19"/>
      <c r="L3" s="19"/>
    </row>
    <row r="4" spans="1:13" ht="24">
      <c r="A4" s="17" t="s">
        <v>1</v>
      </c>
      <c r="B4" s="17">
        <v>13</v>
      </c>
      <c r="C4" s="17">
        <v>20</v>
      </c>
      <c r="D4" s="17">
        <v>20</v>
      </c>
      <c r="E4" s="17">
        <v>100</v>
      </c>
    </row>
    <row r="5" spans="1:13" ht="24">
      <c r="A5" s="17" t="s">
        <v>2</v>
      </c>
      <c r="B5" s="17">
        <v>20</v>
      </c>
      <c r="C5" s="17">
        <v>27</v>
      </c>
      <c r="D5" s="17">
        <v>27</v>
      </c>
      <c r="E5" s="17">
        <v>100</v>
      </c>
    </row>
    <row r="6" spans="1:13" ht="24">
      <c r="A6" s="17" t="s">
        <v>20</v>
      </c>
      <c r="B6" s="17">
        <v>9</v>
      </c>
      <c r="C6" s="17">
        <v>12</v>
      </c>
      <c r="D6" s="17">
        <v>12</v>
      </c>
      <c r="E6" s="17">
        <v>100</v>
      </c>
    </row>
    <row r="7" spans="1:13" ht="24">
      <c r="A7" s="14" t="s">
        <v>3</v>
      </c>
      <c r="B7" s="17">
        <v>10</v>
      </c>
      <c r="C7" s="17">
        <v>12</v>
      </c>
      <c r="D7" s="17">
        <v>12</v>
      </c>
      <c r="E7" s="17">
        <v>100</v>
      </c>
    </row>
    <row r="8" spans="1:13" ht="24">
      <c r="A8" s="14" t="s">
        <v>4</v>
      </c>
      <c r="B8" s="17">
        <v>10</v>
      </c>
      <c r="C8" s="17">
        <v>13</v>
      </c>
      <c r="D8" s="17">
        <v>13</v>
      </c>
      <c r="E8" s="17">
        <v>100</v>
      </c>
    </row>
    <row r="9" spans="1:13" ht="24">
      <c r="A9" s="14" t="s">
        <v>5</v>
      </c>
      <c r="B9" s="17">
        <v>18</v>
      </c>
      <c r="C9" s="17">
        <v>21</v>
      </c>
      <c r="D9" s="17">
        <v>21</v>
      </c>
      <c r="E9" s="17">
        <v>100</v>
      </c>
    </row>
    <row r="10" spans="1:13" ht="24">
      <c r="A10" s="14" t="s">
        <v>6</v>
      </c>
      <c r="B10" s="17">
        <v>11</v>
      </c>
      <c r="C10" s="17">
        <v>11</v>
      </c>
      <c r="D10" s="17">
        <v>11</v>
      </c>
      <c r="E10" s="17">
        <v>100</v>
      </c>
    </row>
    <row r="11" spans="1:13" ht="24">
      <c r="A11" s="14" t="s">
        <v>7</v>
      </c>
      <c r="B11" s="17">
        <v>14</v>
      </c>
      <c r="C11" s="17">
        <v>9</v>
      </c>
      <c r="D11" s="17">
        <v>9</v>
      </c>
      <c r="E11" s="17">
        <v>100</v>
      </c>
    </row>
    <row r="12" spans="1:13" ht="24">
      <c r="A12" s="14" t="s">
        <v>8</v>
      </c>
      <c r="B12" s="17">
        <v>18</v>
      </c>
      <c r="C12" s="17">
        <v>16</v>
      </c>
      <c r="D12" s="17">
        <v>15</v>
      </c>
      <c r="E12" s="17">
        <v>93.75</v>
      </c>
    </row>
    <row r="13" spans="1:13" ht="24">
      <c r="A13" s="14" t="s">
        <v>9</v>
      </c>
      <c r="B13" s="17">
        <v>11</v>
      </c>
      <c r="C13" s="17">
        <v>18</v>
      </c>
      <c r="D13" s="158">
        <v>18</v>
      </c>
      <c r="E13" s="17">
        <v>100</v>
      </c>
      <c r="G13" s="6" t="s">
        <v>204</v>
      </c>
    </row>
    <row r="14" spans="1:13" ht="24">
      <c r="A14" s="14" t="s">
        <v>10</v>
      </c>
      <c r="B14" s="17">
        <v>9</v>
      </c>
      <c r="C14" s="17">
        <v>7</v>
      </c>
      <c r="D14" s="17">
        <v>7</v>
      </c>
      <c r="E14" s="17">
        <v>100</v>
      </c>
    </row>
    <row r="15" spans="1:13" ht="24">
      <c r="A15" s="20" t="s">
        <v>11</v>
      </c>
      <c r="B15" s="17">
        <f>SUM(B3:B14)</f>
        <v>149</v>
      </c>
      <c r="C15" s="17">
        <f>SUM(C3:C14)</f>
        <v>173</v>
      </c>
      <c r="D15" s="17">
        <f>SUM(D3:D14)</f>
        <v>172</v>
      </c>
      <c r="E15" s="179">
        <f>AVERAGE(E3:E14)</f>
        <v>99.479166666666671</v>
      </c>
    </row>
  </sheetData>
  <mergeCells count="1">
    <mergeCell ref="A1:E1"/>
  </mergeCells>
  <pageMargins left="3.937007874015748E-2" right="3.937007874015748E-2" top="3.937007874015748E-2" bottom="3.937007874015748E-2" header="3.937007874015748E-2" footer="3.937007874015748E-2"/>
  <pageSetup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/>
  </sheetPr>
  <dimension ref="A1:S30"/>
  <sheetViews>
    <sheetView topLeftCell="F7" workbookViewId="0">
      <selection activeCell="C20" sqref="C20"/>
    </sheetView>
  </sheetViews>
  <sheetFormatPr defaultColWidth="9" defaultRowHeight="20.25"/>
  <cols>
    <col min="1" max="3" width="10.7109375" style="8" customWidth="1"/>
    <col min="4" max="7" width="10.7109375" style="9" customWidth="1"/>
    <col min="8" max="8" width="10.7109375" style="8" customWidth="1"/>
    <col min="9" max="9" width="28.5703125" style="8" customWidth="1"/>
    <col min="10" max="16384" width="9" style="8"/>
  </cols>
  <sheetData>
    <row r="1" spans="1:9" ht="24">
      <c r="A1" s="192" t="s">
        <v>63</v>
      </c>
      <c r="B1" s="192"/>
      <c r="C1" s="192"/>
      <c r="D1" s="192"/>
      <c r="E1" s="192"/>
      <c r="F1" s="192"/>
      <c r="G1" s="192"/>
      <c r="H1" s="192"/>
      <c r="I1" s="192"/>
    </row>
    <row r="2" spans="1:9" ht="23.25">
      <c r="A2" s="72" t="s">
        <v>28</v>
      </c>
      <c r="B2" s="73" t="s">
        <v>65</v>
      </c>
      <c r="C2" s="73" t="s">
        <v>66</v>
      </c>
      <c r="D2" s="42" t="s">
        <v>67</v>
      </c>
      <c r="E2" s="42" t="s">
        <v>68</v>
      </c>
      <c r="F2" s="42" t="s">
        <v>70</v>
      </c>
      <c r="G2" s="42" t="s">
        <v>69</v>
      </c>
      <c r="H2" s="195" t="s">
        <v>32</v>
      </c>
      <c r="I2" s="197" t="s">
        <v>29</v>
      </c>
    </row>
    <row r="3" spans="1:9" ht="23.25">
      <c r="A3" s="72" t="s">
        <v>30</v>
      </c>
      <c r="B3" s="72"/>
      <c r="C3" s="49"/>
      <c r="D3" s="91"/>
      <c r="E3" s="90"/>
      <c r="F3" s="90"/>
      <c r="G3" s="90"/>
      <c r="H3" s="196"/>
      <c r="I3" s="198"/>
    </row>
    <row r="4" spans="1:9" ht="21.75">
      <c r="A4" s="41">
        <v>1</v>
      </c>
      <c r="B4" s="41">
        <v>4.78</v>
      </c>
      <c r="C4" s="41" t="s">
        <v>176</v>
      </c>
      <c r="D4" s="41">
        <v>4.8600000000000003</v>
      </c>
      <c r="E4" s="41" t="s">
        <v>176</v>
      </c>
      <c r="F4" s="41">
        <v>4.79</v>
      </c>
      <c r="G4" s="41">
        <v>4.97</v>
      </c>
      <c r="H4" s="41">
        <v>4.8499999999999996</v>
      </c>
      <c r="I4" s="41" t="s">
        <v>33</v>
      </c>
    </row>
    <row r="5" spans="1:9" ht="21.75">
      <c r="A5" s="41">
        <v>2</v>
      </c>
      <c r="B5" s="41" t="s">
        <v>176</v>
      </c>
      <c r="C5" s="41" t="s">
        <v>176</v>
      </c>
      <c r="D5" s="41" t="s">
        <v>176</v>
      </c>
      <c r="E5" s="41">
        <v>5</v>
      </c>
      <c r="F5" s="41" t="s">
        <v>176</v>
      </c>
      <c r="G5" s="41" t="s">
        <v>176</v>
      </c>
      <c r="H5" s="41">
        <v>5</v>
      </c>
      <c r="I5" s="41" t="s">
        <v>33</v>
      </c>
    </row>
    <row r="6" spans="1:9" ht="21.75">
      <c r="A6" s="41">
        <v>3</v>
      </c>
      <c r="B6" s="41">
        <v>4.8099999999999996</v>
      </c>
      <c r="C6" s="41" t="s">
        <v>176</v>
      </c>
      <c r="D6" s="41">
        <v>4.8899999999999997</v>
      </c>
      <c r="E6" s="41">
        <v>5</v>
      </c>
      <c r="F6" s="41">
        <v>4.8600000000000003</v>
      </c>
      <c r="G6" s="41">
        <v>4.96</v>
      </c>
      <c r="H6" s="41">
        <v>4.9000000000000004</v>
      </c>
      <c r="I6" s="41" t="s">
        <v>33</v>
      </c>
    </row>
    <row r="7" spans="1:9" ht="21.75">
      <c r="A7" s="41">
        <v>4</v>
      </c>
      <c r="B7" s="41">
        <v>4.79</v>
      </c>
      <c r="C7" s="41" t="s">
        <v>176</v>
      </c>
      <c r="D7" s="41" t="s">
        <v>176</v>
      </c>
      <c r="E7" s="41" t="s">
        <v>176</v>
      </c>
      <c r="F7" s="41">
        <v>4.66</v>
      </c>
      <c r="G7" s="41">
        <v>4.92</v>
      </c>
      <c r="H7" s="41">
        <v>4.79</v>
      </c>
      <c r="I7" s="41" t="s">
        <v>33</v>
      </c>
    </row>
    <row r="8" spans="1:9" ht="21.75">
      <c r="A8" s="41">
        <v>5</v>
      </c>
      <c r="B8" s="41" t="s">
        <v>176</v>
      </c>
      <c r="C8" s="41" t="s">
        <v>176</v>
      </c>
      <c r="D8" s="41">
        <v>4.76</v>
      </c>
      <c r="E8" s="41" t="s">
        <v>176</v>
      </c>
      <c r="F8" s="41">
        <v>4.68</v>
      </c>
      <c r="G8" s="41">
        <v>4.9400000000000004</v>
      </c>
      <c r="H8" s="41">
        <v>4.79</v>
      </c>
      <c r="I8" s="41" t="s">
        <v>33</v>
      </c>
    </row>
    <row r="9" spans="1:9" ht="21.75">
      <c r="A9" s="41">
        <v>6</v>
      </c>
      <c r="B9" s="41">
        <v>4.8099999999999996</v>
      </c>
      <c r="C9" s="41" t="s">
        <v>176</v>
      </c>
      <c r="D9" s="41">
        <v>4.87</v>
      </c>
      <c r="E9" s="41" t="s">
        <v>176</v>
      </c>
      <c r="F9" s="41">
        <v>4.82</v>
      </c>
      <c r="G9" s="41">
        <v>5</v>
      </c>
      <c r="H9" s="41">
        <v>4.88</v>
      </c>
      <c r="I9" s="41" t="s">
        <v>33</v>
      </c>
    </row>
    <row r="10" spans="1:9" ht="24">
      <c r="A10" s="14">
        <v>7</v>
      </c>
      <c r="B10" s="14" t="s">
        <v>176</v>
      </c>
      <c r="C10" s="14" t="s">
        <v>176</v>
      </c>
      <c r="D10" s="14">
        <v>4.8499999999999996</v>
      </c>
      <c r="E10" s="14" t="s">
        <v>176</v>
      </c>
      <c r="F10" s="14">
        <v>4.78</v>
      </c>
      <c r="G10" s="14">
        <v>4.93</v>
      </c>
      <c r="H10" s="14">
        <v>4.8499999999999996</v>
      </c>
      <c r="I10" s="14" t="s">
        <v>33</v>
      </c>
    </row>
    <row r="11" spans="1:9">
      <c r="A11" s="23"/>
      <c r="B11" s="23"/>
      <c r="C11" s="12"/>
      <c r="D11" s="23"/>
      <c r="E11" s="23"/>
      <c r="F11" s="23"/>
      <c r="G11" s="23"/>
      <c r="H11" s="12"/>
      <c r="I11" s="12"/>
    </row>
    <row r="12" spans="1:9">
      <c r="A12" s="23"/>
      <c r="B12" s="23"/>
      <c r="C12" s="12"/>
      <c r="D12" s="23"/>
      <c r="E12" s="23"/>
      <c r="F12" s="23"/>
      <c r="G12" s="23"/>
      <c r="H12" s="12"/>
      <c r="I12" s="12"/>
    </row>
    <row r="13" spans="1:9">
      <c r="A13" s="10"/>
      <c r="B13" s="10"/>
      <c r="C13" s="10"/>
      <c r="D13" s="8"/>
      <c r="E13" s="8"/>
      <c r="F13" s="8"/>
      <c r="G13" s="8"/>
      <c r="I13" s="12"/>
    </row>
    <row r="14" spans="1:9">
      <c r="A14" s="10"/>
      <c r="B14" s="10"/>
      <c r="D14" s="8"/>
      <c r="E14" s="8"/>
      <c r="F14" s="8"/>
      <c r="G14" s="8"/>
      <c r="I14" s="12"/>
    </row>
    <row r="15" spans="1:9">
      <c r="D15" s="8"/>
      <c r="E15" s="8"/>
      <c r="F15" s="8"/>
      <c r="G15" s="8"/>
    </row>
    <row r="28" spans="3:19" ht="24">
      <c r="C28" s="55"/>
      <c r="D28" s="58"/>
      <c r="E28" s="58"/>
      <c r="F28" s="58"/>
      <c r="G28" s="58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6"/>
      <c r="S28" s="56"/>
    </row>
    <row r="29" spans="3:19" ht="24">
      <c r="C29" s="55"/>
      <c r="D29" s="55"/>
      <c r="E29" s="55"/>
      <c r="F29" s="55"/>
      <c r="G29" s="55"/>
      <c r="H29" s="55"/>
      <c r="I29" s="58"/>
      <c r="J29" s="55"/>
      <c r="K29" s="55"/>
      <c r="L29" s="55"/>
      <c r="M29" s="55"/>
      <c r="N29" s="55"/>
      <c r="O29" s="55"/>
      <c r="P29" s="55"/>
      <c r="Q29" s="56"/>
      <c r="R29" s="56"/>
      <c r="S29" s="56"/>
    </row>
    <row r="30" spans="3:19" ht="24">
      <c r="C30" s="58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6"/>
      <c r="R30" s="56"/>
      <c r="S30" s="56"/>
    </row>
  </sheetData>
  <mergeCells count="3">
    <mergeCell ref="H2:H3"/>
    <mergeCell ref="A1:I1"/>
    <mergeCell ref="I2:I3"/>
  </mergeCells>
  <pageMargins left="0.7" right="0.7" top="0.75" bottom="0.75" header="0.3" footer="0.3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/>
  </sheetPr>
  <dimension ref="A1:Q41"/>
  <sheetViews>
    <sheetView topLeftCell="E16" workbookViewId="0">
      <selection activeCell="P39" sqref="P39"/>
    </sheetView>
  </sheetViews>
  <sheetFormatPr defaultColWidth="9" defaultRowHeight="24"/>
  <cols>
    <col min="1" max="1" width="11.85546875" style="56" customWidth="1"/>
    <col min="2" max="10" width="6.28515625" style="56" customWidth="1"/>
    <col min="11" max="14" width="6.28515625" style="110" customWidth="1"/>
    <col min="15" max="15" width="6.28515625" style="56" customWidth="1"/>
    <col min="16" max="16" width="19.7109375" style="56" customWidth="1"/>
    <col min="17" max="16384" width="9" style="56"/>
  </cols>
  <sheetData>
    <row r="1" spans="1:17">
      <c r="A1" s="199" t="s">
        <v>62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</row>
    <row r="2" spans="1:17">
      <c r="A2" s="121" t="s">
        <v>28</v>
      </c>
      <c r="B2" s="122" t="s">
        <v>71</v>
      </c>
      <c r="C2" s="122" t="s">
        <v>72</v>
      </c>
      <c r="D2" s="122" t="s">
        <v>73</v>
      </c>
      <c r="E2" s="122" t="s">
        <v>74</v>
      </c>
      <c r="F2" s="122" t="s">
        <v>75</v>
      </c>
      <c r="G2" s="122" t="s">
        <v>76</v>
      </c>
      <c r="H2" s="123" t="s">
        <v>77</v>
      </c>
      <c r="I2" s="123" t="s">
        <v>78</v>
      </c>
      <c r="J2" s="122" t="s">
        <v>79</v>
      </c>
      <c r="K2" s="122" t="s">
        <v>80</v>
      </c>
      <c r="L2" s="122" t="s">
        <v>81</v>
      </c>
      <c r="M2" s="122" t="s">
        <v>82</v>
      </c>
      <c r="N2" s="122" t="s">
        <v>83</v>
      </c>
      <c r="O2" s="200" t="s">
        <v>32</v>
      </c>
      <c r="P2" s="202" t="s">
        <v>29</v>
      </c>
      <c r="Q2" s="109"/>
    </row>
    <row r="3" spans="1:17" s="128" customFormat="1" ht="15" customHeight="1">
      <c r="A3" s="124" t="s">
        <v>30</v>
      </c>
      <c r="B3" s="125"/>
      <c r="C3" s="126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201"/>
      <c r="P3" s="203"/>
    </row>
    <row r="4" spans="1:17" s="128" customFormat="1" ht="9.9499999999999993" customHeight="1">
      <c r="A4" s="186">
        <v>1</v>
      </c>
      <c r="B4" s="186"/>
      <c r="C4" s="186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 t="e">
        <f t="shared" ref="O4:O26" si="0">AVERAGE(B4:N4)</f>
        <v>#DIV/0!</v>
      </c>
      <c r="P4" s="187" t="s">
        <v>203</v>
      </c>
    </row>
    <row r="5" spans="1:17" s="128" customFormat="1" ht="9.9499999999999993" customHeight="1">
      <c r="A5" s="186">
        <v>2</v>
      </c>
      <c r="B5" s="186"/>
      <c r="C5" s="186"/>
      <c r="D5" s="186"/>
      <c r="E5" s="186"/>
      <c r="F5" s="186"/>
      <c r="G5" s="186"/>
      <c r="H5" s="186"/>
      <c r="I5" s="186"/>
      <c r="J5" s="186">
        <v>4.76</v>
      </c>
      <c r="K5" s="186">
        <v>4.76</v>
      </c>
      <c r="L5" s="186"/>
      <c r="M5" s="186"/>
      <c r="N5" s="186"/>
      <c r="O5" s="186">
        <f t="shared" si="0"/>
        <v>4.76</v>
      </c>
      <c r="P5" s="187" t="s">
        <v>33</v>
      </c>
    </row>
    <row r="6" spans="1:17" s="128" customFormat="1" ht="9.9499999999999993" customHeight="1">
      <c r="A6" s="186">
        <v>3</v>
      </c>
      <c r="B6" s="186"/>
      <c r="C6" s="186"/>
      <c r="D6" s="186"/>
      <c r="E6" s="186"/>
      <c r="F6" s="186"/>
      <c r="G6" s="186"/>
      <c r="H6" s="186"/>
      <c r="I6" s="186"/>
      <c r="J6" s="186">
        <v>4.7699999999999996</v>
      </c>
      <c r="K6" s="186">
        <v>4.7699999999999996</v>
      </c>
      <c r="L6" s="186"/>
      <c r="M6" s="186"/>
      <c r="N6" s="186"/>
      <c r="O6" s="186">
        <f t="shared" si="0"/>
        <v>4.7699999999999996</v>
      </c>
      <c r="P6" s="187" t="s">
        <v>33</v>
      </c>
    </row>
    <row r="7" spans="1:17" s="128" customFormat="1" ht="9.9499999999999993" customHeight="1">
      <c r="A7" s="186">
        <v>4</v>
      </c>
      <c r="B7" s="186"/>
      <c r="C7" s="186"/>
      <c r="D7" s="186"/>
      <c r="E7" s="186"/>
      <c r="F7" s="186"/>
      <c r="G7" s="186"/>
      <c r="H7" s="186"/>
      <c r="I7" s="186"/>
      <c r="J7" s="186">
        <v>4.76</v>
      </c>
      <c r="K7" s="186">
        <v>4.76</v>
      </c>
      <c r="L7" s="186"/>
      <c r="M7" s="186"/>
      <c r="N7" s="186"/>
      <c r="O7" s="186">
        <f t="shared" si="0"/>
        <v>4.76</v>
      </c>
      <c r="P7" s="187" t="s">
        <v>33</v>
      </c>
    </row>
    <row r="8" spans="1:17" s="128" customFormat="1" ht="9.9499999999999993" customHeight="1">
      <c r="A8" s="186">
        <v>5</v>
      </c>
      <c r="B8" s="186"/>
      <c r="C8" s="186"/>
      <c r="D8" s="186"/>
      <c r="E8" s="186"/>
      <c r="F8" s="186"/>
      <c r="G8" s="186"/>
      <c r="H8" s="186"/>
      <c r="I8" s="186"/>
      <c r="J8" s="186">
        <v>4.76</v>
      </c>
      <c r="K8" s="186">
        <v>4.76</v>
      </c>
      <c r="L8" s="186"/>
      <c r="M8" s="186"/>
      <c r="N8" s="186"/>
      <c r="O8" s="186">
        <f t="shared" si="0"/>
        <v>4.76</v>
      </c>
      <c r="P8" s="187" t="s">
        <v>33</v>
      </c>
    </row>
    <row r="9" spans="1:17" s="128" customFormat="1" ht="9.9499999999999993" customHeight="1">
      <c r="A9" s="186">
        <v>6</v>
      </c>
      <c r="B9" s="186"/>
      <c r="C9" s="186"/>
      <c r="D9" s="186"/>
      <c r="E9" s="186"/>
      <c r="F9" s="186"/>
      <c r="G9" s="186"/>
      <c r="H9" s="186"/>
      <c r="I9" s="186"/>
      <c r="J9" s="186">
        <v>4.75</v>
      </c>
      <c r="K9" s="186">
        <v>4.75</v>
      </c>
      <c r="L9" s="186"/>
      <c r="M9" s="186"/>
      <c r="N9" s="186"/>
      <c r="O9" s="186">
        <f t="shared" si="0"/>
        <v>4.75</v>
      </c>
      <c r="P9" s="187" t="s">
        <v>33</v>
      </c>
    </row>
    <row r="10" spans="1:17" s="128" customFormat="1" ht="9.9499999999999993" customHeight="1">
      <c r="A10" s="186">
        <v>7</v>
      </c>
      <c r="B10" s="186"/>
      <c r="C10" s="186"/>
      <c r="D10" s="186"/>
      <c r="E10" s="186"/>
      <c r="F10" s="186"/>
      <c r="G10" s="186"/>
      <c r="H10" s="186"/>
      <c r="I10" s="186"/>
      <c r="J10" s="186">
        <v>4.75</v>
      </c>
      <c r="K10" s="186">
        <v>4.75</v>
      </c>
      <c r="L10" s="186"/>
      <c r="M10" s="186"/>
      <c r="N10" s="186"/>
      <c r="O10" s="186">
        <f t="shared" si="0"/>
        <v>4.75</v>
      </c>
      <c r="P10" s="187" t="s">
        <v>33</v>
      </c>
    </row>
    <row r="11" spans="1:17" s="128" customFormat="1" ht="9.9499999999999993" customHeight="1">
      <c r="A11" s="186">
        <v>8</v>
      </c>
      <c r="B11" s="186"/>
      <c r="C11" s="186"/>
      <c r="D11" s="186"/>
      <c r="E11" s="186"/>
      <c r="F11" s="186"/>
      <c r="G11" s="186"/>
      <c r="H11" s="186"/>
      <c r="I11" s="186"/>
      <c r="J11" s="186"/>
      <c r="K11" s="186"/>
      <c r="L11" s="186">
        <v>4.96</v>
      </c>
      <c r="M11" s="186"/>
      <c r="N11" s="186">
        <v>4.78</v>
      </c>
      <c r="O11" s="186">
        <f t="shared" si="0"/>
        <v>4.87</v>
      </c>
      <c r="P11" s="187" t="s">
        <v>33</v>
      </c>
    </row>
    <row r="12" spans="1:17" s="128" customFormat="1" ht="9.9499999999999993" customHeight="1">
      <c r="A12" s="186">
        <v>9</v>
      </c>
      <c r="B12" s="186"/>
      <c r="C12" s="186"/>
      <c r="D12" s="186">
        <v>4.74</v>
      </c>
      <c r="E12" s="186"/>
      <c r="F12" s="186">
        <v>4.8099999999999996</v>
      </c>
      <c r="G12" s="186">
        <v>4.8099999999999996</v>
      </c>
      <c r="H12" s="186"/>
      <c r="I12" s="186"/>
      <c r="J12" s="186"/>
      <c r="K12" s="186"/>
      <c r="L12" s="186"/>
      <c r="M12" s="186"/>
      <c r="N12" s="186"/>
      <c r="O12" s="186">
        <f t="shared" si="0"/>
        <v>4.7866666666666662</v>
      </c>
      <c r="P12" s="187" t="s">
        <v>33</v>
      </c>
    </row>
    <row r="13" spans="1:17" s="128" customFormat="1" ht="9.9499999999999993" customHeight="1">
      <c r="A13" s="186">
        <v>10</v>
      </c>
      <c r="B13" s="187">
        <v>4.91</v>
      </c>
      <c r="C13" s="186"/>
      <c r="D13" s="186">
        <v>4.76</v>
      </c>
      <c r="E13" s="186"/>
      <c r="F13" s="186"/>
      <c r="G13" s="186"/>
      <c r="H13" s="186"/>
      <c r="I13" s="186"/>
      <c r="J13" s="186"/>
      <c r="K13" s="186"/>
      <c r="L13" s="186"/>
      <c r="M13" s="186"/>
      <c r="N13" s="186"/>
      <c r="O13" s="186">
        <f t="shared" si="0"/>
        <v>4.835</v>
      </c>
      <c r="P13" s="187" t="s">
        <v>33</v>
      </c>
    </row>
    <row r="14" spans="1:17" s="128" customFormat="1" ht="9.9499999999999993" customHeight="1">
      <c r="A14" s="186">
        <v>11</v>
      </c>
      <c r="B14" s="187">
        <v>4.62</v>
      </c>
      <c r="C14" s="186"/>
      <c r="D14" s="186"/>
      <c r="E14" s="186"/>
      <c r="F14" s="186"/>
      <c r="G14" s="186"/>
      <c r="H14" s="186">
        <v>4.8099999999999996</v>
      </c>
      <c r="I14" s="186">
        <v>4.78</v>
      </c>
      <c r="J14" s="186"/>
      <c r="K14" s="186"/>
      <c r="L14" s="186"/>
      <c r="M14" s="186"/>
      <c r="N14" s="186"/>
      <c r="O14" s="186">
        <f t="shared" si="0"/>
        <v>4.7366666666666672</v>
      </c>
      <c r="P14" s="187" t="s">
        <v>33</v>
      </c>
    </row>
    <row r="15" spans="1:17" s="128" customFormat="1" ht="9.9499999999999993" customHeight="1">
      <c r="A15" s="186">
        <v>12</v>
      </c>
      <c r="B15" s="187"/>
      <c r="C15" s="186"/>
      <c r="D15" s="186">
        <v>4.7300000000000004</v>
      </c>
      <c r="E15" s="186"/>
      <c r="F15" s="186">
        <v>4.8099999999999996</v>
      </c>
      <c r="G15" s="186">
        <v>4.8099999999999996</v>
      </c>
      <c r="H15" s="186"/>
      <c r="I15" s="186"/>
      <c r="J15" s="186"/>
      <c r="K15" s="186"/>
      <c r="L15" s="186"/>
      <c r="M15" s="186"/>
      <c r="N15" s="186"/>
      <c r="O15" s="186">
        <f t="shared" si="0"/>
        <v>4.7833333333333323</v>
      </c>
      <c r="P15" s="187" t="s">
        <v>33</v>
      </c>
    </row>
    <row r="16" spans="1:17" s="128" customFormat="1" ht="9.9499999999999993" customHeight="1">
      <c r="A16" s="186">
        <v>13</v>
      </c>
      <c r="B16" s="187"/>
      <c r="C16" s="186"/>
      <c r="D16" s="186"/>
      <c r="E16" s="186"/>
      <c r="F16" s="186">
        <v>4.8099999999999996</v>
      </c>
      <c r="G16" s="186">
        <v>4.8099999999999996</v>
      </c>
      <c r="H16" s="186"/>
      <c r="I16" s="186"/>
      <c r="J16" s="186"/>
      <c r="K16" s="186"/>
      <c r="L16" s="186">
        <v>4.9800000000000004</v>
      </c>
      <c r="M16" s="186"/>
      <c r="N16" s="186">
        <v>4.76</v>
      </c>
      <c r="O16" s="186">
        <f t="shared" si="0"/>
        <v>4.84</v>
      </c>
      <c r="P16" s="187" t="s">
        <v>33</v>
      </c>
    </row>
    <row r="17" spans="1:16" s="128" customFormat="1" ht="9.9499999999999993" customHeight="1">
      <c r="A17" s="186">
        <v>14</v>
      </c>
      <c r="B17" s="187">
        <v>4.79</v>
      </c>
      <c r="C17" s="186"/>
      <c r="D17" s="186"/>
      <c r="E17" s="186"/>
      <c r="F17" s="186"/>
      <c r="G17" s="186"/>
      <c r="H17" s="186">
        <v>4.84</v>
      </c>
      <c r="I17" s="186">
        <v>4.84</v>
      </c>
      <c r="J17" s="186"/>
      <c r="K17" s="186"/>
      <c r="L17" s="186"/>
      <c r="M17" s="186"/>
      <c r="N17" s="186"/>
      <c r="O17" s="186">
        <f t="shared" si="0"/>
        <v>4.8233333333333333</v>
      </c>
      <c r="P17" s="187" t="s">
        <v>33</v>
      </c>
    </row>
    <row r="18" spans="1:16" s="128" customFormat="1" ht="9.9499999999999993" customHeight="1">
      <c r="A18" s="186">
        <v>15</v>
      </c>
      <c r="B18" s="187"/>
      <c r="C18" s="186"/>
      <c r="D18" s="186"/>
      <c r="E18" s="186"/>
      <c r="F18" s="186"/>
      <c r="G18" s="186"/>
      <c r="H18" s="186"/>
      <c r="I18" s="186"/>
      <c r="J18" s="186"/>
      <c r="K18" s="186"/>
      <c r="L18" s="186"/>
      <c r="M18" s="186"/>
      <c r="N18" s="186"/>
      <c r="O18" s="186" t="e">
        <f t="shared" si="0"/>
        <v>#DIV/0!</v>
      </c>
      <c r="P18" s="187" t="s">
        <v>203</v>
      </c>
    </row>
    <row r="19" spans="1:16" s="128" customFormat="1" ht="9.9499999999999993" customHeight="1">
      <c r="A19" s="186">
        <v>16</v>
      </c>
      <c r="B19" s="187">
        <v>4.8099999999999996</v>
      </c>
      <c r="C19" s="186"/>
      <c r="D19" s="186"/>
      <c r="E19" s="186"/>
      <c r="F19" s="186"/>
      <c r="G19" s="186"/>
      <c r="H19" s="186">
        <v>4.8099999999999996</v>
      </c>
      <c r="I19" s="186">
        <v>4.8099999999999996</v>
      </c>
      <c r="J19" s="186"/>
      <c r="K19" s="186"/>
      <c r="L19" s="186"/>
      <c r="M19" s="186"/>
      <c r="N19" s="186"/>
      <c r="O19" s="186">
        <f t="shared" si="0"/>
        <v>4.8099999999999996</v>
      </c>
      <c r="P19" s="187" t="s">
        <v>33</v>
      </c>
    </row>
    <row r="20" spans="1:16" s="128" customFormat="1" ht="9.9499999999999993" customHeight="1">
      <c r="A20" s="186">
        <v>17</v>
      </c>
      <c r="B20" s="187"/>
      <c r="C20" s="186"/>
      <c r="D20" s="186"/>
      <c r="E20" s="186"/>
      <c r="F20" s="186">
        <v>4.63</v>
      </c>
      <c r="G20" s="186">
        <v>4.63</v>
      </c>
      <c r="H20" s="186">
        <v>4.8099999999999996</v>
      </c>
      <c r="I20" s="186">
        <v>4.91</v>
      </c>
      <c r="J20" s="186"/>
      <c r="K20" s="186"/>
      <c r="L20" s="186"/>
      <c r="M20" s="186"/>
      <c r="N20" s="186">
        <v>4.8</v>
      </c>
      <c r="O20" s="186">
        <f t="shared" si="0"/>
        <v>4.7560000000000002</v>
      </c>
      <c r="P20" s="187" t="s">
        <v>33</v>
      </c>
    </row>
    <row r="21" spans="1:16" s="128" customFormat="1" ht="9.9499999999999993" customHeight="1">
      <c r="A21" s="186">
        <v>18</v>
      </c>
      <c r="B21" s="187">
        <v>4.87</v>
      </c>
      <c r="C21" s="186"/>
      <c r="D21" s="186">
        <v>4.74</v>
      </c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>
        <f t="shared" si="0"/>
        <v>4.8049999999999997</v>
      </c>
      <c r="P21" s="187" t="s">
        <v>33</v>
      </c>
    </row>
    <row r="22" spans="1:16" s="128" customFormat="1" ht="9.9499999999999993" customHeight="1">
      <c r="A22" s="186">
        <v>19</v>
      </c>
      <c r="B22" s="187"/>
      <c r="C22" s="186"/>
      <c r="D22" s="186">
        <v>4.7300000000000004</v>
      </c>
      <c r="E22" s="186">
        <v>4.7300000000000004</v>
      </c>
      <c r="F22" s="186"/>
      <c r="G22" s="186"/>
      <c r="H22" s="186">
        <v>4.78</v>
      </c>
      <c r="I22" s="186">
        <v>4.84</v>
      </c>
      <c r="J22" s="186"/>
      <c r="K22" s="186"/>
      <c r="L22" s="186"/>
      <c r="M22" s="186"/>
      <c r="N22" s="186">
        <v>4.71</v>
      </c>
      <c r="O22" s="186">
        <f t="shared" si="0"/>
        <v>4.7580000000000009</v>
      </c>
      <c r="P22" s="187" t="s">
        <v>33</v>
      </c>
    </row>
    <row r="23" spans="1:16" s="128" customFormat="1" ht="9.9499999999999993" customHeight="1">
      <c r="A23" s="186">
        <v>20</v>
      </c>
      <c r="B23" s="187"/>
      <c r="C23" s="186"/>
      <c r="D23" s="186"/>
      <c r="E23" s="186"/>
      <c r="F23" s="186">
        <v>4.66</v>
      </c>
      <c r="G23" s="186">
        <v>4.66</v>
      </c>
      <c r="H23" s="186">
        <v>4.78</v>
      </c>
      <c r="I23" s="186">
        <v>4.8099999999999996</v>
      </c>
      <c r="J23" s="186"/>
      <c r="K23" s="186"/>
      <c r="L23" s="186"/>
      <c r="M23" s="186">
        <v>4.8600000000000003</v>
      </c>
      <c r="N23" s="186">
        <v>4.79</v>
      </c>
      <c r="O23" s="186">
        <f t="shared" si="0"/>
        <v>4.76</v>
      </c>
      <c r="P23" s="187" t="s">
        <v>33</v>
      </c>
    </row>
    <row r="24" spans="1:16" s="128" customFormat="1" ht="9.9499999999999993" customHeight="1">
      <c r="A24" s="186">
        <v>21</v>
      </c>
      <c r="B24" s="187"/>
      <c r="C24" s="186">
        <v>4.8099999999999996</v>
      </c>
      <c r="D24" s="186"/>
      <c r="E24" s="186">
        <v>4.66</v>
      </c>
      <c r="F24" s="186">
        <v>4.76</v>
      </c>
      <c r="G24" s="186">
        <v>4.76</v>
      </c>
      <c r="H24" s="186"/>
      <c r="I24" s="186"/>
      <c r="J24" s="186"/>
      <c r="K24" s="186"/>
      <c r="L24" s="186"/>
      <c r="M24" s="186"/>
      <c r="N24" s="186"/>
      <c r="O24" s="186">
        <f t="shared" si="0"/>
        <v>4.7474999999999996</v>
      </c>
      <c r="P24" s="187" t="s">
        <v>33</v>
      </c>
    </row>
    <row r="25" spans="1:16" s="128" customFormat="1" ht="9.9499999999999993" customHeight="1">
      <c r="A25" s="186">
        <v>22</v>
      </c>
      <c r="B25" s="186"/>
      <c r="C25" s="186"/>
      <c r="D25" s="186"/>
      <c r="E25" s="186"/>
      <c r="F25" s="186"/>
      <c r="G25" s="186"/>
      <c r="H25" s="186"/>
      <c r="I25" s="186"/>
      <c r="J25" s="186"/>
      <c r="K25" s="186"/>
      <c r="L25" s="186"/>
      <c r="M25" s="186"/>
      <c r="N25" s="186"/>
      <c r="O25" s="186" t="e">
        <f t="shared" si="0"/>
        <v>#DIV/0!</v>
      </c>
      <c r="P25" s="187" t="s">
        <v>203</v>
      </c>
    </row>
    <row r="26" spans="1:16" s="128" customFormat="1" ht="9.9499999999999993" customHeight="1">
      <c r="A26" s="186">
        <v>23</v>
      </c>
      <c r="B26" s="186">
        <v>4.72</v>
      </c>
      <c r="C26" s="186"/>
      <c r="D26" s="186"/>
      <c r="E26" s="186"/>
      <c r="F26" s="186">
        <v>4.79</v>
      </c>
      <c r="G26" s="186">
        <v>4.79</v>
      </c>
      <c r="H26" s="186"/>
      <c r="I26" s="186"/>
      <c r="J26" s="186"/>
      <c r="K26" s="186"/>
      <c r="L26" s="186"/>
      <c r="M26" s="186"/>
      <c r="N26" s="186"/>
      <c r="O26" s="186">
        <f t="shared" si="0"/>
        <v>4.7666666666666666</v>
      </c>
      <c r="P26" s="187" t="s">
        <v>33</v>
      </c>
    </row>
    <row r="27" spans="1:16">
      <c r="A27" s="66"/>
      <c r="B27" s="67"/>
      <c r="C27" s="67"/>
      <c r="D27" s="67"/>
      <c r="E27" s="67"/>
      <c r="F27" s="67"/>
      <c r="G27" s="67"/>
      <c r="H27" s="67"/>
      <c r="I27" s="67"/>
      <c r="J27" s="67"/>
      <c r="O27" s="68"/>
      <c r="P27" s="69"/>
    </row>
    <row r="28" spans="1:16">
      <c r="A28" s="66"/>
      <c r="B28" s="70"/>
      <c r="C28" s="70"/>
      <c r="D28" s="70"/>
      <c r="E28" s="70"/>
      <c r="F28" s="70"/>
      <c r="G28" s="70"/>
      <c r="H28" s="70"/>
      <c r="I28" s="70"/>
      <c r="J28" s="70"/>
      <c r="O28" s="71"/>
      <c r="P28" s="69"/>
    </row>
    <row r="29" spans="1:16">
      <c r="A29" s="66"/>
      <c r="B29" s="70"/>
      <c r="C29" s="70"/>
      <c r="D29" s="70"/>
      <c r="E29" s="70"/>
      <c r="F29" s="70"/>
      <c r="G29" s="70"/>
      <c r="H29" s="70"/>
      <c r="I29" s="70"/>
      <c r="J29" s="70"/>
      <c r="O29" s="71"/>
      <c r="P29" s="69"/>
    </row>
    <row r="30" spans="1:16">
      <c r="A30" s="67"/>
      <c r="B30" s="70"/>
      <c r="C30" s="70"/>
      <c r="D30" s="70"/>
      <c r="E30" s="70"/>
      <c r="F30" s="70"/>
      <c r="G30" s="70"/>
      <c r="H30" s="70"/>
      <c r="I30" s="70"/>
      <c r="J30" s="70"/>
      <c r="O30" s="71"/>
      <c r="P30" s="69"/>
    </row>
    <row r="31" spans="1:16">
      <c r="A31" s="67"/>
      <c r="B31" s="70"/>
      <c r="C31" s="70"/>
      <c r="D31" s="70"/>
      <c r="E31" s="70"/>
      <c r="F31" s="70"/>
      <c r="G31" s="70"/>
      <c r="H31" s="70"/>
      <c r="I31" s="70"/>
      <c r="J31" s="70"/>
      <c r="O31" s="71"/>
      <c r="P31" s="69"/>
    </row>
    <row r="32" spans="1:16">
      <c r="A32" s="67"/>
      <c r="B32" s="70"/>
      <c r="C32" s="70"/>
      <c r="D32" s="70"/>
      <c r="E32" s="70"/>
      <c r="F32" s="70"/>
      <c r="G32" s="70"/>
      <c r="H32" s="70"/>
      <c r="I32" s="70"/>
      <c r="J32" s="70"/>
      <c r="O32" s="71"/>
      <c r="P32" s="69"/>
    </row>
    <row r="33" spans="1:16">
      <c r="A33" s="67"/>
      <c r="B33" s="70"/>
      <c r="C33" s="70"/>
      <c r="D33" s="70"/>
      <c r="E33" s="70"/>
      <c r="F33" s="70"/>
      <c r="G33" s="70"/>
      <c r="H33" s="70"/>
      <c r="I33" s="70"/>
      <c r="J33" s="70"/>
      <c r="O33" s="71"/>
      <c r="P33" s="69"/>
    </row>
    <row r="34" spans="1:16">
      <c r="A34" s="67"/>
      <c r="B34" s="70"/>
      <c r="C34" s="70"/>
      <c r="D34" s="70"/>
      <c r="E34" s="70"/>
      <c r="F34" s="70"/>
      <c r="G34" s="70"/>
      <c r="H34" s="70"/>
      <c r="I34" s="70"/>
      <c r="J34" s="70"/>
      <c r="O34" s="71"/>
      <c r="P34" s="69"/>
    </row>
    <row r="35" spans="1:16">
      <c r="A35" s="67"/>
      <c r="B35" s="70"/>
      <c r="C35" s="70"/>
      <c r="D35" s="70"/>
      <c r="E35" s="70"/>
      <c r="F35" s="70"/>
      <c r="G35" s="70"/>
      <c r="H35" s="70"/>
      <c r="I35" s="70"/>
      <c r="J35" s="70"/>
      <c r="O35" s="71"/>
      <c r="P35" s="69"/>
    </row>
    <row r="36" spans="1:16">
      <c r="A36" s="67"/>
      <c r="B36" s="70"/>
      <c r="C36" s="70"/>
      <c r="D36" s="70"/>
      <c r="E36" s="70"/>
      <c r="F36" s="70"/>
      <c r="G36" s="70"/>
      <c r="H36" s="70"/>
      <c r="I36" s="70"/>
      <c r="J36" s="70"/>
      <c r="O36" s="71"/>
      <c r="P36" s="69"/>
    </row>
    <row r="37" spans="1:16">
      <c r="A37" s="67"/>
      <c r="B37" s="70"/>
      <c r="C37" s="70"/>
      <c r="D37" s="70"/>
      <c r="E37" s="70"/>
      <c r="F37" s="70"/>
      <c r="G37" s="70"/>
      <c r="H37" s="70"/>
      <c r="I37" s="70"/>
      <c r="J37" s="70"/>
      <c r="O37" s="69"/>
      <c r="P37" s="69"/>
    </row>
    <row r="38" spans="1:16">
      <c r="K38" s="109"/>
      <c r="L38" s="109"/>
      <c r="M38" s="109"/>
      <c r="N38" s="109"/>
      <c r="P38" s="51"/>
    </row>
    <row r="39" spans="1:16">
      <c r="B39" s="50"/>
      <c r="C39" s="50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1"/>
    </row>
    <row r="40" spans="1:16">
      <c r="B40" s="50"/>
      <c r="C40" s="50"/>
      <c r="D40" s="50"/>
      <c r="E40" s="50"/>
      <c r="F40" s="50"/>
      <c r="G40" s="50"/>
      <c r="H40" s="50"/>
      <c r="I40" s="50"/>
      <c r="J40" s="50"/>
      <c r="K40" s="56"/>
      <c r="L40" s="56"/>
      <c r="M40" s="56"/>
      <c r="N40" s="56"/>
    </row>
    <row r="41" spans="1:16">
      <c r="K41" s="56"/>
      <c r="L41" s="56"/>
      <c r="M41" s="56"/>
      <c r="N41" s="56"/>
    </row>
  </sheetData>
  <mergeCells count="3">
    <mergeCell ref="A1:P1"/>
    <mergeCell ref="O2:O3"/>
    <mergeCell ref="P2:P3"/>
  </mergeCells>
  <pageMargins left="0" right="0" top="0.74803149606299213" bottom="0.74803149606299213" header="0.31496062992125984" footer="0.31496062992125984"/>
  <pageSetup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7"/>
  </sheetPr>
  <dimension ref="A1:W34"/>
  <sheetViews>
    <sheetView topLeftCell="A10" zoomScale="80" zoomScaleNormal="80" workbookViewId="0">
      <selection activeCell="U2" sqref="U2"/>
    </sheetView>
  </sheetViews>
  <sheetFormatPr defaultColWidth="9" defaultRowHeight="20.25"/>
  <cols>
    <col min="1" max="1" width="6" style="8" customWidth="1"/>
    <col min="2" max="4" width="5.140625" style="11" customWidth="1"/>
    <col min="5" max="5" width="5.140625" style="113" customWidth="1"/>
    <col min="6" max="7" width="5.140625" style="8" customWidth="1"/>
    <col min="8" max="8" width="5.140625" style="114" customWidth="1"/>
    <col min="9" max="19" width="5.140625" style="8" customWidth="1"/>
    <col min="20" max="20" width="5.140625" style="114" customWidth="1"/>
    <col min="21" max="21" width="5.140625" style="8" customWidth="1"/>
    <col min="22" max="22" width="5.5703125" style="8" customWidth="1"/>
    <col min="23" max="23" width="11.5703125" style="8" customWidth="1"/>
    <col min="24" max="16384" width="9" style="8"/>
  </cols>
  <sheetData>
    <row r="1" spans="1:23" ht="22.5" customHeight="1">
      <c r="A1" s="206" t="s">
        <v>61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207"/>
      <c r="U1" s="207"/>
      <c r="V1" s="207"/>
      <c r="W1" s="207"/>
    </row>
    <row r="2" spans="1:23" ht="24.75" customHeight="1">
      <c r="A2" s="86" t="s">
        <v>28</v>
      </c>
      <c r="B2" s="118" t="s">
        <v>84</v>
      </c>
      <c r="C2" s="118" t="s">
        <v>85</v>
      </c>
      <c r="D2" s="118" t="s">
        <v>86</v>
      </c>
      <c r="E2" s="118" t="s">
        <v>87</v>
      </c>
      <c r="F2" s="118" t="s">
        <v>88</v>
      </c>
      <c r="G2" s="118" t="s">
        <v>89</v>
      </c>
      <c r="H2" s="118" t="s">
        <v>90</v>
      </c>
      <c r="I2" s="118" t="s">
        <v>91</v>
      </c>
      <c r="J2" s="118" t="s">
        <v>92</v>
      </c>
      <c r="K2" s="118" t="s">
        <v>93</v>
      </c>
      <c r="L2" s="118" t="s">
        <v>94</v>
      </c>
      <c r="M2" s="118" t="s">
        <v>95</v>
      </c>
      <c r="N2" s="118" t="s">
        <v>96</v>
      </c>
      <c r="O2" s="118" t="s">
        <v>97</v>
      </c>
      <c r="P2" s="118" t="s">
        <v>16</v>
      </c>
      <c r="Q2" s="118" t="s">
        <v>98</v>
      </c>
      <c r="R2" s="118" t="s">
        <v>14</v>
      </c>
      <c r="S2" s="119" t="s">
        <v>99</v>
      </c>
      <c r="T2" s="118" t="s">
        <v>100</v>
      </c>
      <c r="U2" s="118" t="s">
        <v>15</v>
      </c>
      <c r="V2" s="204" t="s">
        <v>32</v>
      </c>
      <c r="W2" s="205" t="s">
        <v>29</v>
      </c>
    </row>
    <row r="3" spans="1:23" ht="18" customHeight="1">
      <c r="A3" s="86" t="s">
        <v>30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63"/>
      <c r="P3" s="63"/>
      <c r="Q3" s="63"/>
      <c r="R3" s="63"/>
      <c r="S3" s="64"/>
      <c r="T3" s="63"/>
      <c r="U3" s="63"/>
      <c r="V3" s="204"/>
      <c r="W3" s="205"/>
    </row>
    <row r="4" spans="1:23" ht="14.1" customHeight="1">
      <c r="A4" s="115">
        <v>1</v>
      </c>
      <c r="B4" s="116">
        <v>4.8600000000000003</v>
      </c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>
        <f>AVERAGE(B4:U4)</f>
        <v>4.8600000000000003</v>
      </c>
      <c r="W4" s="116" t="s">
        <v>33</v>
      </c>
    </row>
    <row r="5" spans="1:23" ht="14.1" customHeight="1">
      <c r="A5" s="115">
        <v>2</v>
      </c>
      <c r="B5" s="116">
        <v>4.93</v>
      </c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>
        <f t="shared" ref="V5:V30" si="0">AVERAGE(B5:U5)</f>
        <v>4.93</v>
      </c>
      <c r="W5" s="116" t="s">
        <v>33</v>
      </c>
    </row>
    <row r="6" spans="1:23" ht="14.1" customHeight="1">
      <c r="A6" s="115">
        <v>3</v>
      </c>
      <c r="B6" s="116">
        <v>4.88</v>
      </c>
      <c r="C6" s="116"/>
      <c r="D6" s="116"/>
      <c r="E6" s="116"/>
      <c r="F6" s="116"/>
      <c r="G6" s="116"/>
      <c r="H6" s="116"/>
      <c r="I6" s="116"/>
      <c r="J6" s="116">
        <v>4.82</v>
      </c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>
        <f t="shared" si="0"/>
        <v>4.8499999999999996</v>
      </c>
      <c r="W6" s="116" t="s">
        <v>33</v>
      </c>
    </row>
    <row r="7" spans="1:23" ht="14.1" customHeight="1">
      <c r="A7" s="115">
        <v>4</v>
      </c>
      <c r="B7" s="116">
        <v>4.6900000000000004</v>
      </c>
      <c r="C7" s="116"/>
      <c r="D7" s="116"/>
      <c r="E7" s="116"/>
      <c r="F7" s="116"/>
      <c r="G7" s="116"/>
      <c r="H7" s="116"/>
      <c r="I7" s="116"/>
      <c r="J7" s="116">
        <v>4.84</v>
      </c>
      <c r="K7" s="116"/>
      <c r="L7" s="116"/>
      <c r="M7" s="116"/>
      <c r="N7" s="116"/>
      <c r="O7" s="116"/>
      <c r="P7" s="116"/>
      <c r="Q7" s="116"/>
      <c r="R7" s="116"/>
      <c r="S7" s="116"/>
      <c r="T7" s="116"/>
      <c r="U7" s="116"/>
      <c r="V7" s="117">
        <f t="shared" si="0"/>
        <v>4.7650000000000006</v>
      </c>
      <c r="W7" s="116" t="s">
        <v>33</v>
      </c>
    </row>
    <row r="8" spans="1:23" ht="14.1" customHeight="1">
      <c r="A8" s="115">
        <v>5</v>
      </c>
      <c r="B8" s="116">
        <v>4.88</v>
      </c>
      <c r="C8" s="116"/>
      <c r="D8" s="116"/>
      <c r="E8" s="116"/>
      <c r="F8" s="116"/>
      <c r="G8" s="116"/>
      <c r="H8" s="116"/>
      <c r="I8" s="116"/>
      <c r="J8" s="116">
        <v>4.78</v>
      </c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16"/>
      <c r="V8" s="116">
        <f t="shared" si="0"/>
        <v>4.83</v>
      </c>
      <c r="W8" s="116" t="s">
        <v>33</v>
      </c>
    </row>
    <row r="9" spans="1:23" ht="14.1" customHeight="1">
      <c r="A9" s="115">
        <v>6</v>
      </c>
      <c r="B9" s="116"/>
      <c r="C9" s="116">
        <v>4.82</v>
      </c>
      <c r="D9" s="116"/>
      <c r="E9" s="116"/>
      <c r="F9" s="116"/>
      <c r="G9" s="116"/>
      <c r="H9" s="116"/>
      <c r="I9" s="116"/>
      <c r="J9" s="116">
        <v>4.82</v>
      </c>
      <c r="K9" s="116"/>
      <c r="L9" s="116"/>
      <c r="M9" s="116"/>
      <c r="N9" s="116"/>
      <c r="O9" s="116"/>
      <c r="P9" s="116"/>
      <c r="Q9" s="116"/>
      <c r="R9" s="116"/>
      <c r="S9" s="116"/>
      <c r="T9" s="116"/>
      <c r="U9" s="116"/>
      <c r="V9" s="116">
        <f t="shared" si="0"/>
        <v>4.82</v>
      </c>
      <c r="W9" s="116" t="s">
        <v>33</v>
      </c>
    </row>
    <row r="10" spans="1:23" ht="14.1" customHeight="1">
      <c r="A10" s="115">
        <v>7</v>
      </c>
      <c r="B10" s="116"/>
      <c r="C10" s="116"/>
      <c r="D10" s="116"/>
      <c r="E10" s="116"/>
      <c r="F10" s="116">
        <v>4.6500000000000004</v>
      </c>
      <c r="G10" s="116"/>
      <c r="H10" s="116"/>
      <c r="I10" s="116"/>
      <c r="J10" s="116"/>
      <c r="K10" s="116"/>
      <c r="L10" s="116"/>
      <c r="M10" s="116"/>
      <c r="N10" s="116"/>
      <c r="O10" s="116"/>
      <c r="P10" s="116"/>
      <c r="Q10" s="116"/>
      <c r="R10" s="116"/>
      <c r="S10" s="116"/>
      <c r="T10" s="116"/>
      <c r="U10" s="116"/>
      <c r="V10" s="116">
        <f t="shared" si="0"/>
        <v>4.6500000000000004</v>
      </c>
      <c r="W10" s="116" t="s">
        <v>33</v>
      </c>
    </row>
    <row r="11" spans="1:23" ht="14.1" customHeight="1">
      <c r="A11" s="115">
        <v>8</v>
      </c>
      <c r="B11" s="116"/>
      <c r="C11" s="116"/>
      <c r="D11" s="116"/>
      <c r="E11" s="116"/>
      <c r="F11" s="116">
        <v>4.5999999999999996</v>
      </c>
      <c r="G11" s="116"/>
      <c r="H11" s="116"/>
      <c r="I11" s="116"/>
      <c r="J11" s="116"/>
      <c r="K11" s="116"/>
      <c r="L11" s="116"/>
      <c r="M11" s="116"/>
      <c r="N11" s="116"/>
      <c r="O11" s="116"/>
      <c r="P11" s="116"/>
      <c r="Q11" s="116"/>
      <c r="R11" s="116"/>
      <c r="S11" s="116"/>
      <c r="T11" s="116"/>
      <c r="U11" s="116"/>
      <c r="V11" s="116">
        <f t="shared" si="0"/>
        <v>4.5999999999999996</v>
      </c>
      <c r="W11" s="116" t="s">
        <v>33</v>
      </c>
    </row>
    <row r="12" spans="1:23" ht="14.1" customHeight="1">
      <c r="A12" s="115">
        <v>9</v>
      </c>
      <c r="B12" s="116"/>
      <c r="C12" s="116"/>
      <c r="D12" s="116"/>
      <c r="E12" s="116"/>
      <c r="F12" s="116">
        <v>4.62</v>
      </c>
      <c r="G12" s="116"/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V12" s="116">
        <f t="shared" si="0"/>
        <v>4.62</v>
      </c>
      <c r="W12" s="116" t="s">
        <v>33</v>
      </c>
    </row>
    <row r="13" spans="1:23" ht="14.1" customHeight="1">
      <c r="A13" s="115">
        <v>10</v>
      </c>
      <c r="B13" s="116"/>
      <c r="C13" s="116"/>
      <c r="D13" s="116"/>
      <c r="E13" s="116"/>
      <c r="F13" s="116">
        <v>4.6500000000000004</v>
      </c>
      <c r="G13" s="116"/>
      <c r="H13" s="116"/>
      <c r="I13" s="116"/>
      <c r="J13" s="116"/>
      <c r="K13" s="116"/>
      <c r="L13" s="116"/>
      <c r="M13" s="116"/>
      <c r="N13" s="116"/>
      <c r="O13" s="116"/>
      <c r="P13" s="116"/>
      <c r="Q13" s="116"/>
      <c r="R13" s="116"/>
      <c r="S13" s="116"/>
      <c r="T13" s="116"/>
      <c r="U13" s="116"/>
      <c r="V13" s="116">
        <f t="shared" si="0"/>
        <v>4.6500000000000004</v>
      </c>
      <c r="W13" s="116" t="s">
        <v>33</v>
      </c>
    </row>
    <row r="14" spans="1:23" ht="14.1" customHeight="1">
      <c r="A14" s="115">
        <v>11</v>
      </c>
      <c r="B14" s="116"/>
      <c r="C14" s="116"/>
      <c r="D14" s="116">
        <v>4.5999999999999996</v>
      </c>
      <c r="E14" s="116"/>
      <c r="F14" s="116"/>
      <c r="G14" s="116"/>
      <c r="H14" s="116"/>
      <c r="I14" s="116"/>
      <c r="J14" s="116"/>
      <c r="K14" s="116"/>
      <c r="L14" s="116"/>
      <c r="M14" s="116">
        <v>4.8</v>
      </c>
      <c r="N14" s="116"/>
      <c r="O14" s="116"/>
      <c r="P14" s="116"/>
      <c r="Q14" s="116">
        <v>4.8</v>
      </c>
      <c r="R14" s="116"/>
      <c r="S14" s="116"/>
      <c r="T14" s="116"/>
      <c r="U14" s="116"/>
      <c r="V14" s="117">
        <f t="shared" si="0"/>
        <v>4.7333333333333334</v>
      </c>
      <c r="W14" s="116" t="s">
        <v>33</v>
      </c>
    </row>
    <row r="15" spans="1:23" ht="14.1" customHeight="1">
      <c r="A15" s="115">
        <v>12</v>
      </c>
      <c r="B15" s="116"/>
      <c r="C15" s="116"/>
      <c r="D15" s="116">
        <v>4.79</v>
      </c>
      <c r="E15" s="116"/>
      <c r="F15" s="116"/>
      <c r="G15" s="116"/>
      <c r="H15" s="116"/>
      <c r="I15" s="116"/>
      <c r="J15" s="116"/>
      <c r="K15" s="116"/>
      <c r="L15" s="116"/>
      <c r="M15" s="116">
        <v>4.8</v>
      </c>
      <c r="N15" s="116"/>
      <c r="O15" s="116"/>
      <c r="P15" s="116"/>
      <c r="Q15" s="116">
        <v>4.8</v>
      </c>
      <c r="R15" s="116"/>
      <c r="S15" s="116"/>
      <c r="T15" s="116"/>
      <c r="U15" s="116"/>
      <c r="V15" s="117">
        <f t="shared" si="0"/>
        <v>4.7966666666666669</v>
      </c>
      <c r="W15" s="116" t="s">
        <v>33</v>
      </c>
    </row>
    <row r="16" spans="1:23" ht="14.1" customHeight="1">
      <c r="A16" s="115">
        <v>13</v>
      </c>
      <c r="B16" s="116"/>
      <c r="C16" s="116"/>
      <c r="D16" s="116">
        <v>4.84</v>
      </c>
      <c r="E16" s="116"/>
      <c r="F16" s="116"/>
      <c r="G16" s="116"/>
      <c r="H16" s="116"/>
      <c r="I16" s="116"/>
      <c r="J16" s="116"/>
      <c r="K16" s="116"/>
      <c r="L16" s="116"/>
      <c r="M16" s="116">
        <v>4.83</v>
      </c>
      <c r="N16" s="116"/>
      <c r="O16" s="116"/>
      <c r="P16" s="116"/>
      <c r="Q16" s="116">
        <v>4.83</v>
      </c>
      <c r="R16" s="116"/>
      <c r="S16" s="116"/>
      <c r="T16" s="116"/>
      <c r="U16" s="116"/>
      <c r="V16" s="117">
        <f t="shared" si="0"/>
        <v>4.833333333333333</v>
      </c>
      <c r="W16" s="116" t="s">
        <v>33</v>
      </c>
    </row>
    <row r="17" spans="1:23" ht="14.1" customHeight="1">
      <c r="A17" s="115">
        <v>14</v>
      </c>
      <c r="B17" s="116"/>
      <c r="C17" s="116"/>
      <c r="D17" s="116"/>
      <c r="E17" s="116"/>
      <c r="F17" s="116"/>
      <c r="G17" s="116">
        <v>4.05</v>
      </c>
      <c r="H17" s="116"/>
      <c r="I17" s="116"/>
      <c r="J17" s="116"/>
      <c r="K17" s="116"/>
      <c r="L17" s="116">
        <v>4.34</v>
      </c>
      <c r="M17" s="116"/>
      <c r="N17" s="116"/>
      <c r="O17" s="116"/>
      <c r="P17" s="116"/>
      <c r="Q17" s="116"/>
      <c r="R17" s="116"/>
      <c r="S17" s="116"/>
      <c r="T17" s="116"/>
      <c r="U17" s="116"/>
      <c r="V17" s="117">
        <f t="shared" si="0"/>
        <v>4.1950000000000003</v>
      </c>
      <c r="W17" s="116" t="s">
        <v>33</v>
      </c>
    </row>
    <row r="18" spans="1:23" ht="14.1" customHeight="1">
      <c r="A18" s="115">
        <v>15</v>
      </c>
      <c r="B18" s="116"/>
      <c r="C18" s="116"/>
      <c r="D18" s="116"/>
      <c r="E18" s="116"/>
      <c r="F18" s="116"/>
      <c r="G18" s="116">
        <v>4.71</v>
      </c>
      <c r="H18" s="116"/>
      <c r="I18" s="116"/>
      <c r="J18" s="116"/>
      <c r="K18" s="116"/>
      <c r="L18" s="116"/>
      <c r="M18" s="116"/>
      <c r="N18" s="116"/>
      <c r="O18" s="116"/>
      <c r="P18" s="116"/>
      <c r="Q18" s="116"/>
      <c r="R18" s="116"/>
      <c r="S18" s="116"/>
      <c r="T18" s="116"/>
      <c r="U18" s="116"/>
      <c r="V18" s="116">
        <f t="shared" si="0"/>
        <v>4.71</v>
      </c>
      <c r="W18" s="116" t="s">
        <v>33</v>
      </c>
    </row>
    <row r="19" spans="1:23" ht="14.1" customHeight="1">
      <c r="A19" s="115">
        <v>16</v>
      </c>
      <c r="B19" s="116"/>
      <c r="C19" s="116"/>
      <c r="D19" s="116"/>
      <c r="E19" s="116"/>
      <c r="F19" s="116"/>
      <c r="G19" s="116"/>
      <c r="H19" s="116"/>
      <c r="I19" s="116">
        <v>4.51</v>
      </c>
      <c r="J19" s="116"/>
      <c r="K19" s="116"/>
      <c r="L19" s="116"/>
      <c r="M19" s="116"/>
      <c r="N19" s="116"/>
      <c r="O19" s="116"/>
      <c r="P19" s="116"/>
      <c r="Q19" s="116"/>
      <c r="R19" s="116"/>
      <c r="S19" s="116"/>
      <c r="T19" s="116"/>
      <c r="U19" s="116"/>
      <c r="V19" s="116">
        <f t="shared" si="0"/>
        <v>4.51</v>
      </c>
      <c r="W19" s="116" t="s">
        <v>33</v>
      </c>
    </row>
    <row r="20" spans="1:23" ht="14.1" customHeight="1">
      <c r="A20" s="115">
        <v>17</v>
      </c>
      <c r="B20" s="116"/>
      <c r="C20" s="116"/>
      <c r="D20" s="116"/>
      <c r="E20" s="116"/>
      <c r="F20" s="116"/>
      <c r="G20" s="116"/>
      <c r="H20" s="116"/>
      <c r="I20" s="116">
        <v>4.72</v>
      </c>
      <c r="J20" s="116"/>
      <c r="K20" s="116"/>
      <c r="L20" s="116"/>
      <c r="M20" s="116"/>
      <c r="N20" s="116"/>
      <c r="O20" s="116"/>
      <c r="P20" s="116"/>
      <c r="Q20" s="116"/>
      <c r="R20" s="116"/>
      <c r="S20" s="116"/>
      <c r="T20" s="116"/>
      <c r="U20" s="116"/>
      <c r="V20" s="116">
        <f t="shared" si="0"/>
        <v>4.72</v>
      </c>
      <c r="W20" s="116" t="s">
        <v>33</v>
      </c>
    </row>
    <row r="21" spans="1:23" ht="14.1" customHeight="1">
      <c r="A21" s="115">
        <v>18</v>
      </c>
      <c r="B21" s="116"/>
      <c r="C21" s="116"/>
      <c r="D21" s="116"/>
      <c r="E21" s="116"/>
      <c r="F21" s="116"/>
      <c r="G21" s="116"/>
      <c r="H21" s="116"/>
      <c r="I21" s="116"/>
      <c r="J21" s="116"/>
      <c r="K21" s="116">
        <v>4.7</v>
      </c>
      <c r="L21" s="116"/>
      <c r="M21" s="116"/>
      <c r="N21" s="116"/>
      <c r="O21" s="116"/>
      <c r="P21" s="116">
        <v>4.8</v>
      </c>
      <c r="Q21" s="116"/>
      <c r="R21" s="116">
        <v>4.88</v>
      </c>
      <c r="S21" s="116"/>
      <c r="T21" s="116"/>
      <c r="U21" s="116"/>
      <c r="V21" s="117">
        <f t="shared" si="0"/>
        <v>4.793333333333333</v>
      </c>
      <c r="W21" s="116" t="s">
        <v>33</v>
      </c>
    </row>
    <row r="22" spans="1:23" ht="14.1" customHeight="1">
      <c r="A22" s="115">
        <v>19</v>
      </c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>
        <v>4.6500000000000004</v>
      </c>
      <c r="M22" s="116"/>
      <c r="N22" s="116"/>
      <c r="O22" s="116"/>
      <c r="P22" s="116"/>
      <c r="Q22" s="116"/>
      <c r="R22" s="116"/>
      <c r="S22" s="116"/>
      <c r="T22" s="116"/>
      <c r="U22" s="116"/>
      <c r="V22" s="116">
        <f t="shared" si="0"/>
        <v>4.6500000000000004</v>
      </c>
      <c r="W22" s="116" t="s">
        <v>33</v>
      </c>
    </row>
    <row r="23" spans="1:23" ht="14.1" customHeight="1">
      <c r="A23" s="115">
        <v>20</v>
      </c>
      <c r="B23" s="116"/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>
        <v>4.8600000000000003</v>
      </c>
      <c r="N23" s="116"/>
      <c r="O23" s="116"/>
      <c r="P23" s="116"/>
      <c r="Q23" s="116">
        <v>4.8600000000000003</v>
      </c>
      <c r="R23" s="116"/>
      <c r="S23" s="116"/>
      <c r="T23" s="116"/>
      <c r="U23" s="116"/>
      <c r="V23" s="116">
        <f t="shared" si="0"/>
        <v>4.8600000000000003</v>
      </c>
      <c r="W23" s="116" t="s">
        <v>33</v>
      </c>
    </row>
    <row r="24" spans="1:23" ht="14.1" customHeight="1">
      <c r="A24" s="115">
        <v>21</v>
      </c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>
        <v>4.68</v>
      </c>
      <c r="O24" s="116"/>
      <c r="P24" s="116"/>
      <c r="Q24" s="116"/>
      <c r="R24" s="116"/>
      <c r="S24" s="116"/>
      <c r="T24" s="116"/>
      <c r="U24" s="116"/>
      <c r="V24" s="116">
        <f t="shared" si="0"/>
        <v>4.68</v>
      </c>
      <c r="W24" s="116" t="s">
        <v>33</v>
      </c>
    </row>
    <row r="25" spans="1:23" ht="14.1" customHeight="1">
      <c r="A25" s="115">
        <v>22</v>
      </c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>
        <v>4.68</v>
      </c>
      <c r="O25" s="116"/>
      <c r="P25" s="116"/>
      <c r="Q25" s="116"/>
      <c r="R25" s="116"/>
      <c r="S25" s="116"/>
      <c r="T25" s="116"/>
      <c r="U25" s="116"/>
      <c r="V25" s="116">
        <f t="shared" si="0"/>
        <v>4.68</v>
      </c>
      <c r="W25" s="116" t="s">
        <v>33</v>
      </c>
    </row>
    <row r="26" spans="1:23" ht="14.1" customHeight="1">
      <c r="A26" s="115">
        <v>23</v>
      </c>
      <c r="B26" s="116"/>
      <c r="C26" s="116"/>
      <c r="D26" s="116"/>
      <c r="E26" s="116"/>
      <c r="F26" s="116"/>
      <c r="G26" s="116"/>
      <c r="H26" s="116"/>
      <c r="I26" s="116"/>
      <c r="J26" s="116"/>
      <c r="K26" s="116"/>
      <c r="L26" s="116"/>
      <c r="M26" s="116"/>
      <c r="N26" s="116"/>
      <c r="O26" s="116">
        <v>4.9400000000000004</v>
      </c>
      <c r="P26" s="116"/>
      <c r="Q26" s="116"/>
      <c r="R26" s="116"/>
      <c r="S26" s="116"/>
      <c r="T26" s="116"/>
      <c r="U26" s="116"/>
      <c r="V26" s="116">
        <f t="shared" si="0"/>
        <v>4.9400000000000004</v>
      </c>
      <c r="W26" s="116" t="s">
        <v>33</v>
      </c>
    </row>
    <row r="27" spans="1:23" ht="14.1" customHeight="1">
      <c r="A27" s="115">
        <v>24</v>
      </c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>
        <v>4.9400000000000004</v>
      </c>
      <c r="P27" s="116"/>
      <c r="Q27" s="116"/>
      <c r="R27" s="116"/>
      <c r="S27" s="116"/>
      <c r="T27" s="116"/>
      <c r="U27" s="116"/>
      <c r="V27" s="116">
        <f t="shared" si="0"/>
        <v>4.9400000000000004</v>
      </c>
      <c r="W27" s="116" t="s">
        <v>33</v>
      </c>
    </row>
    <row r="28" spans="1:23" ht="14.1" customHeight="1">
      <c r="A28" s="115">
        <v>25</v>
      </c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>
        <v>4.9400000000000004</v>
      </c>
      <c r="P28" s="116"/>
      <c r="Q28" s="116"/>
      <c r="R28" s="116"/>
      <c r="S28" s="116"/>
      <c r="T28" s="116"/>
      <c r="U28" s="116"/>
      <c r="V28" s="116">
        <f t="shared" si="0"/>
        <v>4.9400000000000004</v>
      </c>
      <c r="W28" s="116" t="s">
        <v>33</v>
      </c>
    </row>
    <row r="29" spans="1:23" ht="14.1" customHeight="1">
      <c r="A29" s="115">
        <v>26</v>
      </c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6"/>
      <c r="R29" s="116"/>
      <c r="S29" s="116">
        <v>5</v>
      </c>
      <c r="T29" s="116"/>
      <c r="U29" s="116"/>
      <c r="V29" s="116">
        <f t="shared" si="0"/>
        <v>5</v>
      </c>
      <c r="W29" s="116" t="s">
        <v>33</v>
      </c>
    </row>
    <row r="30" spans="1:23" ht="14.1" customHeight="1">
      <c r="A30" s="115">
        <v>27</v>
      </c>
      <c r="B30" s="116"/>
      <c r="C30" s="116"/>
      <c r="D30" s="116"/>
      <c r="E30" s="116"/>
      <c r="F30" s="116"/>
      <c r="G30" s="116"/>
      <c r="H30" s="116"/>
      <c r="I30" s="116"/>
      <c r="J30" s="116"/>
      <c r="K30" s="116"/>
      <c r="L30" s="116"/>
      <c r="M30" s="116"/>
      <c r="N30" s="116"/>
      <c r="O30" s="116"/>
      <c r="P30" s="116"/>
      <c r="Q30" s="116"/>
      <c r="R30" s="116"/>
      <c r="S30" s="116"/>
      <c r="T30" s="116"/>
      <c r="U30" s="116">
        <v>5</v>
      </c>
      <c r="V30" s="116">
        <f t="shared" si="0"/>
        <v>5</v>
      </c>
      <c r="W30" s="116" t="s">
        <v>33</v>
      </c>
    </row>
    <row r="31" spans="1:23" ht="21.75">
      <c r="A31" s="111"/>
      <c r="B31" s="112"/>
      <c r="C31" s="112"/>
      <c r="D31" s="112"/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</row>
    <row r="32" spans="1:23" ht="21.75">
      <c r="A32" s="111"/>
      <c r="B32" s="112"/>
      <c r="C32" s="112"/>
      <c r="D32" s="112"/>
      <c r="E32" s="112"/>
      <c r="F32" s="112"/>
      <c r="G32" s="112"/>
      <c r="H32" s="112"/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12"/>
    </row>
    <row r="33" spans="1:23" ht="21.75">
      <c r="A33" s="111"/>
      <c r="B33" s="112"/>
      <c r="C33" s="112"/>
      <c r="D33" s="112"/>
      <c r="E33" s="112"/>
      <c r="F33" s="112"/>
      <c r="G33" s="112"/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</row>
    <row r="34" spans="1:23" ht="21.75">
      <c r="A34" s="111"/>
      <c r="B34" s="112"/>
      <c r="C34" s="112"/>
      <c r="D34" s="112"/>
      <c r="E34" s="112"/>
      <c r="F34" s="11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</row>
  </sheetData>
  <mergeCells count="3">
    <mergeCell ref="V2:V3"/>
    <mergeCell ref="W2:W3"/>
    <mergeCell ref="A1:W1"/>
  </mergeCells>
  <pageMargins left="0" right="0" top="0.15748031496062992" bottom="0" header="0.31496062992125984" footer="0.31496062992125984"/>
  <pageSetup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7"/>
  </sheetPr>
  <dimension ref="A1:N23"/>
  <sheetViews>
    <sheetView topLeftCell="E1" workbookViewId="0">
      <selection activeCell="I24" sqref="I24"/>
    </sheetView>
  </sheetViews>
  <sheetFormatPr defaultColWidth="9" defaultRowHeight="24"/>
  <cols>
    <col min="1" max="6" width="7.28515625" style="56" customWidth="1"/>
    <col min="7" max="10" width="7.28515625" style="110" customWidth="1"/>
    <col min="11" max="11" width="7.28515625" style="56" customWidth="1"/>
    <col min="12" max="12" width="34.140625" style="56" customWidth="1"/>
    <col min="13" max="13" width="9" style="56"/>
    <col min="14" max="14" width="28.85546875" style="56" customWidth="1"/>
    <col min="15" max="16384" width="9" style="56"/>
  </cols>
  <sheetData>
    <row r="1" spans="1:14">
      <c r="A1" s="199" t="s">
        <v>234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</row>
    <row r="2" spans="1:14" ht="20.100000000000001" customHeight="1">
      <c r="A2" s="177" t="s">
        <v>28</v>
      </c>
      <c r="B2" s="176" t="s">
        <v>235</v>
      </c>
      <c r="C2" s="176" t="s">
        <v>236</v>
      </c>
      <c r="D2" s="176" t="s">
        <v>237</v>
      </c>
      <c r="E2" s="176" t="s">
        <v>238</v>
      </c>
      <c r="F2" s="176" t="s">
        <v>239</v>
      </c>
      <c r="G2" s="176" t="s">
        <v>240</v>
      </c>
      <c r="H2" s="176" t="s">
        <v>102</v>
      </c>
      <c r="I2" s="176" t="s">
        <v>101</v>
      </c>
      <c r="J2" s="176" t="s">
        <v>241</v>
      </c>
      <c r="K2" s="208" t="s">
        <v>32</v>
      </c>
      <c r="L2" s="197" t="s">
        <v>29</v>
      </c>
    </row>
    <row r="3" spans="1:14" ht="20.100000000000001" customHeight="1">
      <c r="A3" s="177" t="s">
        <v>242</v>
      </c>
      <c r="B3" s="178"/>
      <c r="C3" s="178"/>
      <c r="D3" s="178"/>
      <c r="E3" s="178"/>
      <c r="F3" s="178"/>
      <c r="G3" s="160"/>
      <c r="H3" s="160"/>
      <c r="I3" s="160"/>
      <c r="J3" s="160"/>
      <c r="K3" s="209"/>
      <c r="L3" s="198"/>
      <c r="M3" s="56">
        <v>1</v>
      </c>
      <c r="N3" s="165" t="s">
        <v>243</v>
      </c>
    </row>
    <row r="4" spans="1:14" ht="20.100000000000001" customHeight="1">
      <c r="A4" s="162">
        <v>1</v>
      </c>
      <c r="B4" s="14"/>
      <c r="C4" s="14"/>
      <c r="D4" s="14"/>
      <c r="E4" s="14"/>
      <c r="F4" s="14">
        <v>4.8499999999999996</v>
      </c>
      <c r="G4" s="14">
        <v>4.75</v>
      </c>
      <c r="H4" s="166"/>
      <c r="I4" s="166"/>
      <c r="J4" s="166"/>
      <c r="K4" s="167">
        <f>(B4+C4+D4+E4+F4+G4+H4+I4+J4)/2</f>
        <v>4.8</v>
      </c>
      <c r="L4" s="168" t="s">
        <v>33</v>
      </c>
      <c r="M4" s="56">
        <v>2</v>
      </c>
      <c r="N4" s="169" t="s">
        <v>244</v>
      </c>
    </row>
    <row r="5" spans="1:14" ht="20.100000000000001" customHeight="1">
      <c r="A5" s="41">
        <v>2</v>
      </c>
      <c r="B5" s="14"/>
      <c r="C5" s="14"/>
      <c r="D5" s="14">
        <v>4.8499999999999996</v>
      </c>
      <c r="E5" s="14">
        <v>4.6500000000000004</v>
      </c>
      <c r="F5" s="14"/>
      <c r="G5" s="14"/>
      <c r="H5" s="166"/>
      <c r="I5" s="166"/>
      <c r="J5" s="166"/>
      <c r="K5" s="167">
        <f t="shared" ref="K5:K8" si="0">(B5+C5+D5+E5+F5+G5+H5+I5+J5)/2</f>
        <v>4.75</v>
      </c>
      <c r="L5" s="168" t="s">
        <v>33</v>
      </c>
      <c r="M5" s="56">
        <v>3</v>
      </c>
      <c r="N5" s="169" t="s">
        <v>245</v>
      </c>
    </row>
    <row r="6" spans="1:14" ht="20.100000000000001" customHeight="1">
      <c r="A6" s="170">
        <v>3</v>
      </c>
      <c r="B6" s="171"/>
      <c r="C6" s="14"/>
      <c r="D6" s="14">
        <f>AVERAGE(D5)</f>
        <v>4.8499999999999996</v>
      </c>
      <c r="E6" s="14">
        <v>4.55</v>
      </c>
      <c r="F6" s="14"/>
      <c r="G6" s="14"/>
      <c r="H6" s="166"/>
      <c r="I6" s="166"/>
      <c r="J6" s="166"/>
      <c r="K6" s="167">
        <f t="shared" si="0"/>
        <v>4.6999999999999993</v>
      </c>
      <c r="L6" s="168" t="s">
        <v>33</v>
      </c>
      <c r="M6" s="56">
        <v>4</v>
      </c>
      <c r="N6" s="169" t="s">
        <v>246</v>
      </c>
    </row>
    <row r="7" spans="1:14" ht="20.100000000000001" customHeight="1">
      <c r="A7" s="170">
        <v>4</v>
      </c>
      <c r="B7" s="14"/>
      <c r="C7" s="14"/>
      <c r="D7" s="14">
        <v>4.75</v>
      </c>
      <c r="E7" s="14">
        <v>4.8499999999999996</v>
      </c>
      <c r="F7" s="14"/>
      <c r="G7" s="14"/>
      <c r="H7" s="166"/>
      <c r="I7" s="166"/>
      <c r="J7" s="166"/>
      <c r="K7" s="167">
        <f t="shared" si="0"/>
        <v>4.8</v>
      </c>
      <c r="L7" s="168" t="s">
        <v>33</v>
      </c>
      <c r="M7" s="56">
        <v>5</v>
      </c>
      <c r="N7" s="169" t="s">
        <v>247</v>
      </c>
    </row>
    <row r="8" spans="1:14" ht="20.100000000000001" customHeight="1">
      <c r="A8" s="170">
        <v>5</v>
      </c>
      <c r="B8" s="14"/>
      <c r="C8" s="14"/>
      <c r="D8" s="14"/>
      <c r="E8" s="14"/>
      <c r="F8" s="14"/>
      <c r="G8" s="14">
        <v>4.75</v>
      </c>
      <c r="H8" s="166"/>
      <c r="I8" s="166"/>
      <c r="J8" s="166">
        <v>4.6500000000000004</v>
      </c>
      <c r="K8" s="167">
        <f t="shared" si="0"/>
        <v>4.7</v>
      </c>
      <c r="L8" s="168" t="s">
        <v>33</v>
      </c>
      <c r="M8" s="56">
        <v>6</v>
      </c>
      <c r="N8" s="169" t="s">
        <v>248</v>
      </c>
    </row>
    <row r="9" spans="1:14" ht="20.100000000000001" customHeight="1">
      <c r="A9" s="170">
        <v>6</v>
      </c>
      <c r="B9" s="14"/>
      <c r="C9" s="14">
        <v>4.6500000000000004</v>
      </c>
      <c r="D9" s="14">
        <v>4.75</v>
      </c>
      <c r="E9" s="14">
        <v>4.8600000000000003</v>
      </c>
      <c r="F9" s="14"/>
      <c r="G9" s="14"/>
      <c r="H9" s="166"/>
      <c r="I9" s="166"/>
      <c r="J9" s="166"/>
      <c r="K9" s="167">
        <f>(B9+C9+D9+E9+F9+G9+H9+I9+J9)/3</f>
        <v>4.7533333333333339</v>
      </c>
      <c r="L9" s="168" t="s">
        <v>33</v>
      </c>
      <c r="M9" s="56">
        <v>7</v>
      </c>
      <c r="N9" s="169" t="s">
        <v>249</v>
      </c>
    </row>
    <row r="10" spans="1:14" ht="20.100000000000001" customHeight="1">
      <c r="A10" s="170">
        <v>7</v>
      </c>
      <c r="C10" s="14"/>
      <c r="D10" s="14"/>
      <c r="E10" s="14">
        <v>4.75</v>
      </c>
      <c r="F10" s="14"/>
      <c r="G10" s="14"/>
      <c r="H10" s="166"/>
      <c r="I10" s="14">
        <v>4.87</v>
      </c>
      <c r="J10" s="166">
        <v>4.75</v>
      </c>
      <c r="K10" s="167">
        <f>(B10+C10+D10+E10+F10+G10+H10+I10+J10)/3</f>
        <v>4.79</v>
      </c>
      <c r="L10" s="168" t="s">
        <v>33</v>
      </c>
      <c r="M10" s="56">
        <v>8</v>
      </c>
      <c r="N10" s="169" t="s">
        <v>250</v>
      </c>
    </row>
    <row r="11" spans="1:14" ht="20.100000000000001" customHeight="1">
      <c r="A11" s="170">
        <v>8</v>
      </c>
      <c r="B11" s="14"/>
      <c r="C11" s="14"/>
      <c r="D11" s="14"/>
      <c r="E11" s="14">
        <v>4.75</v>
      </c>
      <c r="F11" s="14"/>
      <c r="G11" s="14"/>
      <c r="H11" s="14">
        <v>4.87</v>
      </c>
      <c r="J11" s="166">
        <v>4.75</v>
      </c>
      <c r="K11" s="167">
        <f>(B11+C11+D11+E11+F11+G11+H11+I11+J11)/3</f>
        <v>4.79</v>
      </c>
      <c r="L11" s="168" t="s">
        <v>33</v>
      </c>
      <c r="M11" s="56">
        <v>9</v>
      </c>
      <c r="N11" s="169" t="s">
        <v>251</v>
      </c>
    </row>
    <row r="12" spans="1:14" ht="20.100000000000001" customHeight="1">
      <c r="A12" s="65">
        <v>9</v>
      </c>
      <c r="B12" s="166">
        <v>4.72</v>
      </c>
      <c r="C12" s="166"/>
      <c r="D12" s="172">
        <v>4.6500000000000004</v>
      </c>
      <c r="E12" s="166">
        <v>4.8499999999999996</v>
      </c>
      <c r="F12" s="166"/>
      <c r="G12" s="166">
        <v>4.75</v>
      </c>
      <c r="H12" s="166"/>
      <c r="I12" s="166"/>
      <c r="J12" s="166"/>
      <c r="K12" s="167">
        <f>(B12+C12+D12+E12+F12+G12+H12+I12+J12)/4</f>
        <v>4.7424999999999997</v>
      </c>
      <c r="L12" s="168" t="s">
        <v>33</v>
      </c>
      <c r="M12" s="56">
        <v>10</v>
      </c>
      <c r="N12" s="173" t="s">
        <v>252</v>
      </c>
    </row>
    <row r="13" spans="1:14" ht="20.100000000000001" customHeight="1">
      <c r="A13" s="170">
        <v>10</v>
      </c>
      <c r="B13" s="166">
        <v>4.75</v>
      </c>
      <c r="C13" s="166"/>
      <c r="D13" s="166"/>
      <c r="E13" s="172"/>
      <c r="F13" s="172"/>
      <c r="G13" s="166"/>
      <c r="H13" s="166"/>
      <c r="I13" s="166"/>
      <c r="J13" s="166"/>
      <c r="K13" s="167">
        <f>(B13+C13+D13+E13+F13+G13+H13+I13+J13)/1</f>
        <v>4.75</v>
      </c>
      <c r="L13" s="168" t="s">
        <v>33</v>
      </c>
      <c r="M13" s="56">
        <v>11</v>
      </c>
      <c r="N13" s="169" t="s">
        <v>253</v>
      </c>
    </row>
    <row r="14" spans="1:14" ht="20.100000000000001" customHeight="1">
      <c r="A14" s="170">
        <v>11</v>
      </c>
      <c r="B14" s="166"/>
      <c r="C14" s="166"/>
      <c r="D14" s="166">
        <v>4.75</v>
      </c>
      <c r="E14" s="166">
        <v>4.6500000000000004</v>
      </c>
      <c r="F14" s="166"/>
      <c r="G14" s="166">
        <v>4.8600000000000003</v>
      </c>
      <c r="H14" s="166"/>
      <c r="I14" s="166"/>
      <c r="J14" s="166"/>
      <c r="K14" s="167">
        <f>(B14+C14+D14+E14+F14+G14+H14+I14+J14)/3</f>
        <v>4.7533333333333339</v>
      </c>
      <c r="L14" s="168" t="s">
        <v>33</v>
      </c>
      <c r="M14" s="56">
        <v>12</v>
      </c>
      <c r="N14" s="174" t="s">
        <v>254</v>
      </c>
    </row>
    <row r="15" spans="1:14" ht="20.100000000000001" customHeight="1">
      <c r="A15" s="14">
        <v>12</v>
      </c>
      <c r="B15" s="14">
        <v>4.55</v>
      </c>
      <c r="C15" s="14"/>
      <c r="D15" s="171">
        <v>4.5999999999999996</v>
      </c>
      <c r="E15" s="14">
        <v>4.46</v>
      </c>
      <c r="F15" s="14"/>
      <c r="G15" s="62"/>
      <c r="H15" s="159"/>
      <c r="I15" s="159"/>
      <c r="J15" s="159"/>
      <c r="K15" s="167">
        <f>(B15+C15+D15+E15+F15+G15+H15+I15+J15)/3</f>
        <v>4.5366666666666662</v>
      </c>
      <c r="L15" s="168" t="s">
        <v>33</v>
      </c>
    </row>
    <row r="16" spans="1:14" s="175" customFormat="1" ht="20.100000000000001" customHeight="1">
      <c r="A16" s="56"/>
      <c r="B16" s="161"/>
      <c r="C16" s="161"/>
      <c r="D16" s="161"/>
      <c r="E16" s="161"/>
      <c r="F16" s="161"/>
      <c r="G16" s="161"/>
      <c r="H16" s="161"/>
      <c r="I16" s="161"/>
      <c r="J16" s="161"/>
      <c r="K16" s="51"/>
      <c r="L16" s="56"/>
    </row>
    <row r="17" spans="1:14" s="175" customFormat="1" ht="20.100000000000001" customHeight="1">
      <c r="A17" s="56"/>
      <c r="B17" s="161"/>
      <c r="C17" s="161"/>
      <c r="D17" s="161"/>
      <c r="E17" s="161"/>
      <c r="F17" s="161"/>
      <c r="K17" s="56"/>
      <c r="L17" s="56"/>
    </row>
    <row r="18" spans="1:14" s="175" customFormat="1" ht="20.100000000000001" customHeight="1">
      <c r="A18" s="56"/>
      <c r="B18" s="56"/>
      <c r="C18" s="56"/>
      <c r="D18" s="56"/>
      <c r="E18" s="56"/>
      <c r="F18" s="56"/>
      <c r="K18" s="56"/>
      <c r="L18" s="56"/>
      <c r="N18" s="56"/>
    </row>
    <row r="19" spans="1:14" ht="20.100000000000001" customHeight="1">
      <c r="G19" s="56"/>
      <c r="H19" s="56"/>
      <c r="I19" s="56"/>
      <c r="J19" s="56"/>
      <c r="N19" s="175"/>
    </row>
    <row r="20" spans="1:14" ht="20.100000000000001" customHeight="1">
      <c r="G20" s="56"/>
      <c r="H20" s="56"/>
      <c r="I20" s="56"/>
      <c r="J20" s="56"/>
      <c r="N20" s="175"/>
    </row>
    <row r="21" spans="1:14" ht="20.100000000000001" customHeight="1">
      <c r="N21" s="175"/>
    </row>
    <row r="22" spans="1:14" ht="20.100000000000001" customHeight="1"/>
    <row r="23" spans="1:14" ht="20.100000000000001" customHeight="1"/>
  </sheetData>
  <mergeCells count="3">
    <mergeCell ref="A1:L1"/>
    <mergeCell ref="K2:K3"/>
    <mergeCell ref="L2:L3"/>
  </mergeCells>
  <pageMargins left="0.7" right="0.7" top="0.75" bottom="0.75" header="0.3" footer="0.3"/>
  <pageSetup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7"/>
  </sheetPr>
  <dimension ref="A1:M26"/>
  <sheetViews>
    <sheetView topLeftCell="C13" workbookViewId="0">
      <selection activeCell="G27" sqref="G27"/>
    </sheetView>
  </sheetViews>
  <sheetFormatPr defaultColWidth="9" defaultRowHeight="24"/>
  <cols>
    <col min="1" max="1" width="27" style="94" customWidth="1"/>
    <col min="2" max="2" width="8" style="94" customWidth="1"/>
    <col min="3" max="3" width="7.28515625" style="94" customWidth="1"/>
    <col min="4" max="4" width="8.5703125" style="94" customWidth="1"/>
    <col min="5" max="5" width="8" style="94" customWidth="1"/>
    <col min="6" max="6" width="6.85546875" style="94" customWidth="1"/>
    <col min="7" max="7" width="7.85546875" style="94" customWidth="1"/>
    <col min="8" max="8" width="7.7109375" style="94" customWidth="1"/>
    <col min="9" max="9" width="6.85546875" style="94" customWidth="1"/>
    <col min="10" max="10" width="8.5703125" style="94" customWidth="1"/>
    <col min="11" max="11" width="9.42578125" style="94" customWidth="1"/>
    <col min="12" max="12" width="7" style="56" customWidth="1"/>
    <col min="13" max="13" width="15.140625" style="56" customWidth="1"/>
    <col min="14" max="16384" width="9" style="56"/>
  </cols>
  <sheetData>
    <row r="1" spans="1:13">
      <c r="A1" s="199" t="s">
        <v>60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</row>
    <row r="2" spans="1:13" ht="42.75" customHeight="1">
      <c r="A2" s="54" t="s">
        <v>28</v>
      </c>
      <c r="B2" s="47" t="s">
        <v>103</v>
      </c>
      <c r="C2" s="47" t="s">
        <v>104</v>
      </c>
      <c r="D2" s="47" t="s">
        <v>105</v>
      </c>
      <c r="E2" s="47" t="s">
        <v>106</v>
      </c>
      <c r="F2" s="47" t="s">
        <v>107</v>
      </c>
      <c r="G2" s="48" t="s">
        <v>108</v>
      </c>
      <c r="H2" s="47" t="s">
        <v>109</v>
      </c>
      <c r="I2" s="47" t="s">
        <v>110</v>
      </c>
      <c r="J2" s="53" t="s">
        <v>111</v>
      </c>
      <c r="K2" s="47" t="s">
        <v>112</v>
      </c>
      <c r="L2" s="195" t="s">
        <v>32</v>
      </c>
      <c r="M2" s="197" t="s">
        <v>29</v>
      </c>
    </row>
    <row r="3" spans="1:13">
      <c r="A3" s="54" t="s">
        <v>30</v>
      </c>
      <c r="B3" s="49"/>
      <c r="C3" s="49"/>
      <c r="D3" s="49"/>
      <c r="E3" s="49"/>
      <c r="F3" s="49"/>
      <c r="G3" s="49"/>
      <c r="H3" s="49"/>
      <c r="I3" s="49"/>
      <c r="J3" s="49"/>
      <c r="K3" s="93"/>
      <c r="L3" s="196"/>
      <c r="M3" s="198"/>
    </row>
    <row r="4" spans="1:13">
      <c r="A4" s="53">
        <v>1</v>
      </c>
      <c r="B4" s="73">
        <v>4.78</v>
      </c>
      <c r="C4" s="73"/>
      <c r="D4" s="73"/>
      <c r="E4" s="73"/>
      <c r="F4" s="73">
        <v>4.62</v>
      </c>
      <c r="G4" s="73"/>
      <c r="H4" s="73"/>
      <c r="I4" s="73"/>
      <c r="J4" s="73"/>
      <c r="K4" s="73"/>
      <c r="L4" s="105">
        <f>(B4+F4)/2</f>
        <v>4.7</v>
      </c>
      <c r="M4" s="106" t="s">
        <v>179</v>
      </c>
    </row>
    <row r="5" spans="1:13">
      <c r="A5" s="53">
        <v>2</v>
      </c>
      <c r="B5" s="73"/>
      <c r="C5" s="105">
        <v>4.8</v>
      </c>
      <c r="D5" s="73"/>
      <c r="E5" s="73"/>
      <c r="F5" s="73">
        <v>4.67</v>
      </c>
      <c r="G5" s="73"/>
      <c r="H5" s="73"/>
      <c r="I5" s="73">
        <v>4.93</v>
      </c>
      <c r="J5" s="73"/>
      <c r="K5" s="73"/>
      <c r="L5" s="105">
        <f>(C5+F5+I5)/3</f>
        <v>4.8</v>
      </c>
      <c r="M5" s="106" t="s">
        <v>179</v>
      </c>
    </row>
    <row r="6" spans="1:13" ht="24.75" customHeight="1">
      <c r="A6" s="53">
        <v>3</v>
      </c>
      <c r="B6" s="73"/>
      <c r="C6" s="73"/>
      <c r="D6" s="73"/>
      <c r="E6" s="73"/>
      <c r="F6" s="73"/>
      <c r="G6" s="73"/>
      <c r="H6" s="73"/>
      <c r="I6" s="73"/>
      <c r="J6" s="73">
        <v>4.9800000000000004</v>
      </c>
      <c r="K6" s="105">
        <v>4.9000000000000004</v>
      </c>
      <c r="L6" s="73">
        <f>(J6+K6)/2</f>
        <v>4.9400000000000004</v>
      </c>
      <c r="M6" s="106" t="s">
        <v>179</v>
      </c>
    </row>
    <row r="7" spans="1:13" ht="22.5" customHeight="1">
      <c r="A7" s="53">
        <v>4</v>
      </c>
      <c r="B7" s="73"/>
      <c r="C7" s="73"/>
      <c r="D7" s="73"/>
      <c r="E7" s="73"/>
      <c r="F7" s="73">
        <v>4.63</v>
      </c>
      <c r="G7" s="73"/>
      <c r="H7" s="73"/>
      <c r="I7" s="73">
        <v>4.97</v>
      </c>
      <c r="J7" s="73">
        <v>4.95</v>
      </c>
      <c r="K7" s="73"/>
      <c r="L7" s="73">
        <f>(F7+I7+J7)/3</f>
        <v>4.8500000000000005</v>
      </c>
      <c r="M7" s="106" t="s">
        <v>179</v>
      </c>
    </row>
    <row r="8" spans="1:13">
      <c r="A8" s="53">
        <v>5</v>
      </c>
      <c r="B8" s="73"/>
      <c r="C8" s="73">
        <v>4.72</v>
      </c>
      <c r="D8" s="73"/>
      <c r="E8" s="73"/>
      <c r="F8" s="73">
        <v>4.6399999999999997</v>
      </c>
      <c r="G8" s="73"/>
      <c r="H8" s="73"/>
      <c r="I8" s="73">
        <v>4.93</v>
      </c>
      <c r="J8" s="73"/>
      <c r="K8" s="73"/>
      <c r="L8" s="105">
        <f>(C8+F8+I8)/3</f>
        <v>4.7633333333333328</v>
      </c>
      <c r="M8" s="106" t="s">
        <v>179</v>
      </c>
    </row>
    <row r="9" spans="1:13">
      <c r="A9" s="53">
        <v>6</v>
      </c>
      <c r="B9" s="73"/>
      <c r="C9" s="73"/>
      <c r="D9" s="73"/>
      <c r="E9" s="73"/>
      <c r="F9" s="73"/>
      <c r="G9" s="73"/>
      <c r="H9" s="73"/>
      <c r="I9" s="73"/>
      <c r="J9" s="73">
        <v>4.9800000000000004</v>
      </c>
      <c r="K9" s="73"/>
      <c r="L9" s="73">
        <v>4.9800000000000004</v>
      </c>
      <c r="M9" s="106" t="s">
        <v>179</v>
      </c>
    </row>
    <row r="10" spans="1:13">
      <c r="A10" s="53">
        <v>7</v>
      </c>
      <c r="B10" s="73"/>
      <c r="C10" s="105">
        <v>4.8</v>
      </c>
      <c r="D10" s="73"/>
      <c r="E10" s="73"/>
      <c r="F10" s="73">
        <v>4.6900000000000004</v>
      </c>
      <c r="G10" s="73"/>
      <c r="H10" s="73"/>
      <c r="I10" s="73">
        <v>4.96</v>
      </c>
      <c r="J10" s="73"/>
      <c r="K10" s="73"/>
      <c r="L10" s="105">
        <f>(C10+F10+I10)/3</f>
        <v>4.8166666666666664</v>
      </c>
      <c r="M10" s="106" t="s">
        <v>179</v>
      </c>
    </row>
    <row r="11" spans="1:13">
      <c r="A11" s="53">
        <v>8</v>
      </c>
      <c r="B11" s="73"/>
      <c r="C11" s="73">
        <v>4.92</v>
      </c>
      <c r="D11" s="73"/>
      <c r="E11" s="73"/>
      <c r="F11" s="73">
        <v>4.75</v>
      </c>
      <c r="G11" s="73"/>
      <c r="H11" s="73"/>
      <c r="I11" s="73"/>
      <c r="J11" s="73">
        <v>4.97</v>
      </c>
      <c r="K11" s="105">
        <v>4.9000000000000004</v>
      </c>
      <c r="L11" s="105">
        <f>(K11+J11+F11+C11)/4</f>
        <v>4.8849999999999998</v>
      </c>
      <c r="M11" s="106" t="s">
        <v>179</v>
      </c>
    </row>
    <row r="12" spans="1:13">
      <c r="A12" s="53">
        <v>9</v>
      </c>
      <c r="B12" s="73"/>
      <c r="C12" s="73">
        <v>4.75</v>
      </c>
      <c r="D12" s="73"/>
      <c r="E12" s="73"/>
      <c r="F12" s="105">
        <v>4.5999999999999996</v>
      </c>
      <c r="G12" s="73"/>
      <c r="H12" s="73"/>
      <c r="I12" s="73"/>
      <c r="J12" s="73"/>
      <c r="K12" s="73"/>
      <c r="L12" s="105">
        <f>(C12+F12)/2</f>
        <v>4.6749999999999998</v>
      </c>
      <c r="M12" s="106" t="s">
        <v>179</v>
      </c>
    </row>
    <row r="13" spans="1:13">
      <c r="A13" s="53">
        <v>10</v>
      </c>
      <c r="B13" s="73"/>
      <c r="C13" s="73"/>
      <c r="D13" s="73"/>
      <c r="E13" s="73"/>
      <c r="F13" s="73"/>
      <c r="G13" s="73"/>
      <c r="H13" s="73"/>
      <c r="I13" s="73">
        <v>4.96</v>
      </c>
      <c r="J13" s="73"/>
      <c r="K13" s="105">
        <v>4.9000000000000004</v>
      </c>
      <c r="L13" s="73">
        <f>(I13+K13)/2</f>
        <v>4.93</v>
      </c>
      <c r="M13" s="106" t="s">
        <v>179</v>
      </c>
    </row>
    <row r="14" spans="1:13">
      <c r="A14" s="53">
        <v>11</v>
      </c>
      <c r="B14" s="73"/>
      <c r="C14" s="73">
        <v>4.79</v>
      </c>
      <c r="D14" s="73"/>
      <c r="E14" s="73"/>
      <c r="F14" s="73"/>
      <c r="G14" s="73"/>
      <c r="H14" s="73"/>
      <c r="I14" s="73"/>
      <c r="J14" s="73">
        <v>4.9400000000000004</v>
      </c>
      <c r="K14" s="73"/>
      <c r="L14" s="105">
        <f>(C14+J14)/2</f>
        <v>4.8650000000000002</v>
      </c>
      <c r="M14" s="106" t="s">
        <v>179</v>
      </c>
    </row>
    <row r="15" spans="1:13">
      <c r="A15" s="53">
        <v>12</v>
      </c>
      <c r="B15" s="73"/>
      <c r="C15" s="73">
        <v>4.78</v>
      </c>
      <c r="D15" s="73"/>
      <c r="E15" s="73"/>
      <c r="F15" s="73"/>
      <c r="G15" s="73"/>
      <c r="H15" s="73">
        <v>4.6399999999999997</v>
      </c>
      <c r="I15" s="73"/>
      <c r="J15" s="73">
        <v>4.9400000000000004</v>
      </c>
      <c r="K15" s="73"/>
      <c r="L15" s="105">
        <f>(C15+H15+J15)/3</f>
        <v>4.7866666666666662</v>
      </c>
      <c r="M15" s="106" t="s">
        <v>179</v>
      </c>
    </row>
    <row r="16" spans="1:13" s="59" customFormat="1">
      <c r="A16" s="56"/>
      <c r="B16" s="50"/>
      <c r="C16" s="50"/>
      <c r="D16" s="50"/>
      <c r="E16" s="50"/>
      <c r="F16" s="50"/>
      <c r="G16" s="50"/>
      <c r="H16" s="50"/>
      <c r="I16" s="50"/>
      <c r="J16" s="50"/>
      <c r="K16" s="50"/>
      <c r="L16" s="51"/>
      <c r="M16" s="56"/>
    </row>
    <row r="17" spans="1:13" s="59" customFormat="1">
      <c r="A17" s="56"/>
      <c r="B17" s="50"/>
      <c r="C17" s="50"/>
      <c r="D17" s="50"/>
      <c r="E17" s="50"/>
      <c r="F17" s="50"/>
      <c r="G17" s="50"/>
      <c r="H17" s="50"/>
      <c r="I17" s="50"/>
      <c r="J17" s="50"/>
      <c r="L17" s="56"/>
      <c r="M17" s="56"/>
    </row>
    <row r="18" spans="1:13" s="59" customFormat="1">
      <c r="A18" s="56"/>
      <c r="B18" s="56"/>
      <c r="C18" s="56"/>
      <c r="D18" s="56"/>
      <c r="E18" s="56"/>
      <c r="F18" s="56"/>
      <c r="G18" s="56"/>
      <c r="H18" s="56"/>
      <c r="I18" s="56"/>
      <c r="J18" s="56"/>
      <c r="L18" s="56"/>
      <c r="M18" s="56"/>
    </row>
    <row r="26" spans="1:13">
      <c r="K26" s="189"/>
    </row>
  </sheetData>
  <mergeCells count="3">
    <mergeCell ref="A1:M1"/>
    <mergeCell ref="L2:L3"/>
    <mergeCell ref="M2:M3"/>
  </mergeCells>
  <pageMargins left="0.45" right="0.45" top="0.5" bottom="0.5" header="0.05" footer="0.05"/>
  <pageSetup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7"/>
  </sheetPr>
  <dimension ref="A1:T25"/>
  <sheetViews>
    <sheetView topLeftCell="F1" workbookViewId="0">
      <selection activeCell="J24" sqref="J24"/>
    </sheetView>
  </sheetViews>
  <sheetFormatPr defaultColWidth="9" defaultRowHeight="24"/>
  <cols>
    <col min="1" max="1" width="8.85546875" style="56" customWidth="1"/>
    <col min="2" max="5" width="7.7109375" style="56" customWidth="1"/>
    <col min="6" max="11" width="7.7109375" style="100" customWidth="1"/>
    <col min="12" max="12" width="5.85546875" style="56" customWidth="1"/>
    <col min="13" max="13" width="24.7109375" style="87" customWidth="1"/>
    <col min="14" max="16384" width="9" style="56"/>
  </cols>
  <sheetData>
    <row r="1" spans="1:20" s="58" customFormat="1" ht="21" customHeight="1">
      <c r="A1" s="210" t="s">
        <v>59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</row>
    <row r="2" spans="1:20" s="58" customFormat="1" ht="21" customHeight="1">
      <c r="A2" s="72" t="s">
        <v>28</v>
      </c>
      <c r="B2" s="83" t="s">
        <v>113</v>
      </c>
      <c r="C2" s="83" t="s">
        <v>114</v>
      </c>
      <c r="D2" s="83" t="s">
        <v>115</v>
      </c>
      <c r="E2" s="83" t="s">
        <v>116</v>
      </c>
      <c r="F2" s="85" t="s">
        <v>117</v>
      </c>
      <c r="G2" s="85" t="s">
        <v>118</v>
      </c>
      <c r="H2" s="84" t="s">
        <v>119</v>
      </c>
      <c r="I2" s="85" t="s">
        <v>120</v>
      </c>
      <c r="J2" s="95" t="s">
        <v>110</v>
      </c>
      <c r="K2" s="95" t="s">
        <v>177</v>
      </c>
      <c r="L2" s="208" t="s">
        <v>32</v>
      </c>
      <c r="M2" s="211" t="s">
        <v>29</v>
      </c>
    </row>
    <row r="3" spans="1:20" s="58" customFormat="1" ht="21" customHeight="1">
      <c r="A3" s="86" t="s">
        <v>30</v>
      </c>
      <c r="B3" s="96"/>
      <c r="C3" s="96"/>
      <c r="D3" s="96"/>
      <c r="E3" s="96"/>
      <c r="F3" s="97"/>
      <c r="G3" s="97"/>
      <c r="H3" s="97"/>
      <c r="I3" s="97"/>
      <c r="J3" s="97"/>
      <c r="K3" s="97"/>
      <c r="L3" s="209"/>
      <c r="M3" s="212"/>
    </row>
    <row r="4" spans="1:20" s="58" customFormat="1" ht="17.100000000000001" customHeight="1">
      <c r="A4" s="42">
        <v>1</v>
      </c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T4" s="99"/>
    </row>
    <row r="5" spans="1:20" s="58" customFormat="1" ht="17.100000000000001" customHeight="1">
      <c r="A5" s="42">
        <v>2</v>
      </c>
      <c r="B5" s="42">
        <v>4.96</v>
      </c>
      <c r="C5" s="42">
        <v>4.74</v>
      </c>
      <c r="D5" s="42"/>
      <c r="E5" s="42"/>
      <c r="F5" s="42"/>
      <c r="G5" s="42"/>
      <c r="H5" s="42"/>
      <c r="I5" s="42"/>
      <c r="J5" s="42"/>
      <c r="K5" s="42">
        <v>4.97</v>
      </c>
      <c r="L5" s="42">
        <v>4.8899999999999997</v>
      </c>
      <c r="M5" s="42" t="s">
        <v>178</v>
      </c>
    </row>
    <row r="6" spans="1:20" s="58" customFormat="1" ht="17.100000000000001" customHeight="1">
      <c r="A6" s="42">
        <v>3</v>
      </c>
      <c r="B6" s="42"/>
      <c r="C6" s="42"/>
      <c r="D6" s="42"/>
      <c r="E6" s="42"/>
      <c r="F6" s="42">
        <v>4.8499999999999996</v>
      </c>
      <c r="G6" s="42">
        <v>4.66</v>
      </c>
      <c r="H6" s="42"/>
      <c r="I6" s="42">
        <v>4.8899999999999997</v>
      </c>
      <c r="J6" s="42">
        <v>5</v>
      </c>
      <c r="K6" s="42">
        <v>4.96</v>
      </c>
      <c r="L6" s="42">
        <v>4.87</v>
      </c>
      <c r="M6" s="42" t="s">
        <v>178</v>
      </c>
    </row>
    <row r="7" spans="1:20" s="58" customFormat="1" ht="17.100000000000001" customHeight="1">
      <c r="A7" s="42">
        <v>4</v>
      </c>
      <c r="B7" s="42"/>
      <c r="C7" s="42"/>
      <c r="D7" s="42">
        <v>4.8099999999999996</v>
      </c>
      <c r="E7" s="42"/>
      <c r="F7" s="42"/>
      <c r="G7" s="42"/>
      <c r="H7" s="42"/>
      <c r="I7" s="42"/>
      <c r="J7" s="42">
        <v>5</v>
      </c>
      <c r="K7" s="42"/>
      <c r="L7" s="42">
        <v>4.91</v>
      </c>
      <c r="M7" s="42" t="s">
        <v>178</v>
      </c>
    </row>
    <row r="8" spans="1:20" s="58" customFormat="1" ht="17.100000000000001" customHeight="1">
      <c r="A8" s="42">
        <v>5</v>
      </c>
      <c r="B8" s="42"/>
      <c r="C8" s="42"/>
      <c r="D8" s="42">
        <v>4.8</v>
      </c>
      <c r="E8" s="42">
        <v>4.84</v>
      </c>
      <c r="F8" s="42"/>
      <c r="G8" s="42"/>
      <c r="H8" s="42">
        <v>4.8899999999999997</v>
      </c>
      <c r="I8" s="42"/>
      <c r="J8" s="42"/>
      <c r="K8" s="42"/>
      <c r="L8" s="42">
        <v>4.84</v>
      </c>
      <c r="M8" s="42" t="s">
        <v>178</v>
      </c>
    </row>
    <row r="9" spans="1:20" s="58" customFormat="1" ht="17.100000000000001" customHeight="1">
      <c r="A9" s="42">
        <v>6</v>
      </c>
      <c r="B9" s="42">
        <v>4.9800000000000004</v>
      </c>
      <c r="C9" s="42">
        <v>4.8099999999999996</v>
      </c>
      <c r="D9" s="42">
        <v>4.82</v>
      </c>
      <c r="E9" s="42">
        <v>4.84</v>
      </c>
      <c r="F9" s="42"/>
      <c r="G9" s="42"/>
      <c r="H9" s="42"/>
      <c r="I9" s="42"/>
      <c r="J9" s="42"/>
      <c r="K9" s="42"/>
      <c r="L9" s="42">
        <v>4.8600000000000003</v>
      </c>
      <c r="M9" s="42" t="s">
        <v>178</v>
      </c>
    </row>
    <row r="10" spans="1:20" s="58" customFormat="1" ht="17.100000000000001" customHeight="1">
      <c r="A10" s="42">
        <v>7</v>
      </c>
      <c r="B10" s="42"/>
      <c r="C10" s="42">
        <v>4.7300000000000004</v>
      </c>
      <c r="D10" s="42">
        <v>4.84</v>
      </c>
      <c r="E10" s="42"/>
      <c r="F10" s="42"/>
      <c r="G10" s="42"/>
      <c r="H10" s="42"/>
      <c r="I10" s="42"/>
      <c r="J10" s="42"/>
      <c r="K10" s="42"/>
      <c r="L10" s="42">
        <v>4.79</v>
      </c>
      <c r="M10" s="42" t="s">
        <v>178</v>
      </c>
    </row>
    <row r="11" spans="1:20" s="58" customFormat="1" ht="17.100000000000001" customHeight="1">
      <c r="A11" s="42">
        <v>8</v>
      </c>
      <c r="B11" s="42"/>
      <c r="C11" s="42"/>
      <c r="D11" s="42"/>
      <c r="E11" s="42"/>
      <c r="F11" s="42"/>
      <c r="G11" s="42"/>
      <c r="H11" s="42"/>
      <c r="I11" s="42"/>
      <c r="J11" s="42"/>
      <c r="K11" s="42">
        <v>4.96</v>
      </c>
      <c r="L11" s="42">
        <v>4.96</v>
      </c>
      <c r="M11" s="42" t="s">
        <v>178</v>
      </c>
    </row>
    <row r="12" spans="1:20" s="58" customFormat="1" ht="17.100000000000001" customHeight="1">
      <c r="A12" s="42">
        <v>9</v>
      </c>
      <c r="B12" s="42">
        <v>4.9800000000000004</v>
      </c>
      <c r="C12" s="42">
        <v>4.83</v>
      </c>
      <c r="D12" s="42">
        <v>4.84</v>
      </c>
      <c r="E12" s="42">
        <v>4.87</v>
      </c>
      <c r="F12" s="42"/>
      <c r="G12" s="42"/>
      <c r="H12" s="42"/>
      <c r="I12" s="42"/>
      <c r="J12" s="42">
        <v>5</v>
      </c>
      <c r="K12" s="42"/>
      <c r="L12" s="42">
        <v>4.9000000000000004</v>
      </c>
      <c r="M12" s="42" t="s">
        <v>178</v>
      </c>
    </row>
    <row r="13" spans="1:20" s="58" customFormat="1" ht="17.100000000000001" customHeight="1">
      <c r="A13" s="42">
        <v>10</v>
      </c>
      <c r="B13" s="42">
        <v>4.96</v>
      </c>
      <c r="C13" s="42">
        <v>4.5599999999999996</v>
      </c>
      <c r="D13" s="42">
        <v>4.8499999999999996</v>
      </c>
      <c r="E13" s="42">
        <v>4.42</v>
      </c>
      <c r="F13" s="42"/>
      <c r="G13" s="42"/>
      <c r="H13" s="42"/>
      <c r="I13" s="42"/>
      <c r="J13" s="42"/>
      <c r="K13" s="42"/>
      <c r="L13" s="42">
        <v>4.7</v>
      </c>
      <c r="M13" s="42" t="s">
        <v>178</v>
      </c>
    </row>
    <row r="14" spans="1:20" s="58" customFormat="1" ht="17.100000000000001" customHeight="1">
      <c r="A14" s="42">
        <v>11</v>
      </c>
      <c r="B14" s="98"/>
      <c r="C14" s="98"/>
      <c r="D14" s="98"/>
      <c r="E14" s="98"/>
      <c r="F14" s="98"/>
      <c r="G14" s="98"/>
      <c r="H14" s="98"/>
      <c r="I14" s="98"/>
      <c r="J14" s="98"/>
      <c r="K14" s="98"/>
      <c r="L14" s="98"/>
      <c r="M14" s="98"/>
    </row>
    <row r="15" spans="1:20" s="58" customFormat="1" ht="17.100000000000001" customHeight="1">
      <c r="A15" s="42">
        <v>12</v>
      </c>
      <c r="B15" s="42"/>
      <c r="C15" s="42"/>
      <c r="D15" s="42"/>
      <c r="E15" s="42"/>
      <c r="F15" s="42"/>
      <c r="G15" s="42"/>
      <c r="H15" s="42"/>
      <c r="I15" s="42">
        <v>4.88</v>
      </c>
      <c r="J15" s="42"/>
      <c r="K15" s="42">
        <v>4.9800000000000004</v>
      </c>
      <c r="L15" s="42">
        <v>4.93</v>
      </c>
      <c r="M15" s="42" t="s">
        <v>178</v>
      </c>
    </row>
    <row r="16" spans="1:20" ht="17.100000000000001" customHeight="1">
      <c r="A16" s="17">
        <v>13</v>
      </c>
      <c r="B16" s="42">
        <v>4.95</v>
      </c>
      <c r="C16" s="42">
        <v>4.7699999999999996</v>
      </c>
      <c r="D16" s="42">
        <v>4.84</v>
      </c>
      <c r="E16" s="42">
        <v>4.79</v>
      </c>
      <c r="F16" s="42"/>
      <c r="G16" s="42"/>
      <c r="H16" s="42"/>
      <c r="I16" s="42"/>
      <c r="J16" s="42">
        <v>5</v>
      </c>
      <c r="K16" s="42"/>
      <c r="L16" s="42">
        <v>4.87</v>
      </c>
      <c r="M16" s="42" t="s">
        <v>178</v>
      </c>
    </row>
    <row r="17" spans="1:13" ht="17.100000000000001" customHeight="1">
      <c r="A17" s="17">
        <v>14</v>
      </c>
      <c r="B17" s="42"/>
      <c r="C17" s="42"/>
      <c r="D17" s="42">
        <v>4.83</v>
      </c>
      <c r="E17" s="42"/>
      <c r="F17" s="42">
        <v>4.8499999999999996</v>
      </c>
      <c r="G17" s="42">
        <v>4.67</v>
      </c>
      <c r="H17" s="42">
        <v>4.87</v>
      </c>
      <c r="I17" s="42"/>
      <c r="J17" s="42">
        <v>5</v>
      </c>
      <c r="K17" s="42">
        <v>4.92</v>
      </c>
      <c r="L17" s="42">
        <v>4.8600000000000003</v>
      </c>
      <c r="M17" s="42" t="s">
        <v>178</v>
      </c>
    </row>
    <row r="18" spans="1:13" ht="17.100000000000001" customHeight="1">
      <c r="A18" s="17">
        <v>15</v>
      </c>
      <c r="B18" s="42"/>
      <c r="C18" s="42"/>
      <c r="D18" s="42">
        <v>4.83</v>
      </c>
      <c r="E18" s="42">
        <v>4.8600000000000003</v>
      </c>
      <c r="F18" s="42">
        <v>4.8499999999999996</v>
      </c>
      <c r="G18" s="42">
        <v>4.66</v>
      </c>
      <c r="H18" s="42"/>
      <c r="I18" s="42"/>
      <c r="J18" s="42"/>
      <c r="K18" s="42"/>
      <c r="L18" s="42">
        <v>4.8</v>
      </c>
      <c r="M18" s="42" t="s">
        <v>178</v>
      </c>
    </row>
    <row r="19" spans="1:13" s="101" customFormat="1">
      <c r="A19" s="56"/>
      <c r="B19" s="50"/>
      <c r="C19" s="50"/>
      <c r="D19" s="50"/>
      <c r="E19" s="50"/>
      <c r="F19" s="50"/>
      <c r="G19" s="50"/>
      <c r="H19" s="50"/>
      <c r="I19" s="50"/>
      <c r="J19" s="50"/>
      <c r="K19" s="50"/>
      <c r="L19" s="51"/>
      <c r="M19" s="87"/>
    </row>
    <row r="20" spans="1:13" s="101" customFormat="1">
      <c r="A20" s="56"/>
      <c r="B20" s="50"/>
      <c r="C20" s="50"/>
      <c r="D20" s="50"/>
      <c r="E20" s="50"/>
      <c r="L20" s="56"/>
      <c r="M20" s="87"/>
    </row>
    <row r="21" spans="1:13" s="101" customFormat="1">
      <c r="A21" s="56"/>
      <c r="B21" s="56"/>
      <c r="C21" s="56"/>
      <c r="D21" s="56"/>
      <c r="E21" s="56"/>
      <c r="L21" s="56"/>
      <c r="M21" s="87"/>
    </row>
    <row r="22" spans="1:13">
      <c r="F22" s="56"/>
      <c r="G22" s="56"/>
      <c r="H22" s="56"/>
      <c r="I22" s="56"/>
      <c r="J22" s="56"/>
      <c r="K22" s="56"/>
    </row>
    <row r="23" spans="1:13">
      <c r="F23" s="56"/>
      <c r="G23" s="56"/>
      <c r="H23" s="56"/>
      <c r="I23" s="56"/>
      <c r="J23" s="56"/>
      <c r="K23" s="56"/>
    </row>
    <row r="24" spans="1:13">
      <c r="F24" s="56"/>
      <c r="G24" s="56"/>
      <c r="H24" s="56"/>
      <c r="I24" s="56"/>
      <c r="J24" s="56"/>
      <c r="K24" s="56"/>
    </row>
    <row r="25" spans="1:13">
      <c r="F25" s="56"/>
      <c r="G25" s="56"/>
      <c r="H25" s="56"/>
      <c r="I25" s="56"/>
      <c r="J25" s="56"/>
      <c r="K25" s="56"/>
    </row>
  </sheetData>
  <mergeCells count="3">
    <mergeCell ref="A1:M1"/>
    <mergeCell ref="L2:L3"/>
    <mergeCell ref="M2:M3"/>
  </mergeCells>
  <pageMargins left="0.7" right="0.7" top="0.75" bottom="0.75" header="0.3" footer="0.3"/>
  <pageSetup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7"/>
  </sheetPr>
  <dimension ref="A1:U32"/>
  <sheetViews>
    <sheetView topLeftCell="A7" zoomScale="70" zoomScaleNormal="70" workbookViewId="0">
      <selection activeCell="B2" sqref="B2"/>
    </sheetView>
  </sheetViews>
  <sheetFormatPr defaultColWidth="9" defaultRowHeight="24"/>
  <cols>
    <col min="1" max="1" width="5.140625" style="128" customWidth="1"/>
    <col min="2" max="19" width="4.85546875" style="128" customWidth="1"/>
    <col min="20" max="20" width="10.85546875" style="128" customWidth="1"/>
    <col min="21" max="21" width="13.5703125" style="128" customWidth="1"/>
    <col min="22" max="16384" width="9" style="56"/>
  </cols>
  <sheetData>
    <row r="1" spans="1:21" s="7" customFormat="1" ht="25.5" customHeight="1">
      <c r="A1" s="213" t="s">
        <v>210</v>
      </c>
      <c r="B1" s="213"/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</row>
    <row r="2" spans="1:21" s="7" customFormat="1" ht="32.25" customHeight="1">
      <c r="A2" s="139" t="s">
        <v>28</v>
      </c>
      <c r="B2" s="138" t="s">
        <v>212</v>
      </c>
      <c r="C2" s="138" t="s">
        <v>213</v>
      </c>
      <c r="D2" s="138" t="s">
        <v>215</v>
      </c>
      <c r="E2" s="138" t="s">
        <v>216</v>
      </c>
      <c r="F2" s="138" t="s">
        <v>217</v>
      </c>
      <c r="G2" s="138" t="s">
        <v>218</v>
      </c>
      <c r="H2" s="138" t="s">
        <v>214</v>
      </c>
      <c r="I2" s="138" t="s">
        <v>211</v>
      </c>
      <c r="J2" s="138" t="s">
        <v>219</v>
      </c>
      <c r="K2" s="138" t="s">
        <v>214</v>
      </c>
      <c r="L2" s="138" t="s">
        <v>220</v>
      </c>
      <c r="M2" s="138" t="s">
        <v>221</v>
      </c>
      <c r="N2" s="138" t="s">
        <v>223</v>
      </c>
      <c r="O2" s="138" t="s">
        <v>222</v>
      </c>
      <c r="P2" s="138" t="s">
        <v>224</v>
      </c>
      <c r="Q2" s="138" t="s">
        <v>225</v>
      </c>
      <c r="R2" s="138" t="s">
        <v>226</v>
      </c>
      <c r="S2" s="138" t="s">
        <v>227</v>
      </c>
      <c r="T2" s="138" t="s">
        <v>32</v>
      </c>
      <c r="U2" s="145" t="s">
        <v>29</v>
      </c>
    </row>
    <row r="3" spans="1:21" s="7" customFormat="1" ht="15.95" customHeight="1">
      <c r="A3" s="140" t="s">
        <v>30</v>
      </c>
      <c r="B3" s="135"/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</row>
    <row r="4" spans="1:21" s="142" customFormat="1" ht="12" customHeight="1">
      <c r="A4" s="146">
        <v>1</v>
      </c>
      <c r="B4" s="141"/>
      <c r="C4" s="115"/>
      <c r="D4" s="115"/>
      <c r="E4" s="115"/>
      <c r="F4" s="115"/>
      <c r="G4" s="115"/>
      <c r="H4" s="115"/>
      <c r="I4" s="115">
        <v>4.84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>
        <v>4.84</v>
      </c>
      <c r="U4" s="115" t="s">
        <v>33</v>
      </c>
    </row>
    <row r="5" spans="1:21" s="142" customFormat="1" ht="12" customHeight="1">
      <c r="A5" s="146">
        <v>2</v>
      </c>
      <c r="B5" s="146">
        <v>4.84</v>
      </c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>
        <v>4.84</v>
      </c>
      <c r="U5" s="146" t="s">
        <v>33</v>
      </c>
    </row>
    <row r="6" spans="1:21" s="142" customFormat="1" ht="12" customHeight="1">
      <c r="A6" s="146">
        <v>3</v>
      </c>
      <c r="B6" s="146"/>
      <c r="C6" s="146">
        <v>4.5199999999999996</v>
      </c>
      <c r="D6" s="146"/>
      <c r="E6" s="146"/>
      <c r="F6" s="146"/>
      <c r="G6" s="146"/>
      <c r="H6" s="146"/>
      <c r="I6" s="146"/>
      <c r="J6" s="146"/>
      <c r="K6" s="146"/>
      <c r="L6" s="146"/>
      <c r="M6" s="146"/>
      <c r="N6" s="146"/>
      <c r="O6" s="146"/>
      <c r="P6" s="146"/>
      <c r="Q6" s="146"/>
      <c r="R6" s="146"/>
      <c r="S6" s="146"/>
      <c r="T6" s="146">
        <v>4.5199999999999996</v>
      </c>
      <c r="U6" s="146" t="s">
        <v>33</v>
      </c>
    </row>
    <row r="7" spans="1:21" s="142" customFormat="1" ht="12" customHeight="1">
      <c r="A7" s="146">
        <v>4</v>
      </c>
      <c r="B7" s="146"/>
      <c r="C7" s="146"/>
      <c r="D7" s="146"/>
      <c r="E7" s="146"/>
      <c r="F7" s="146"/>
      <c r="G7" s="146"/>
      <c r="H7" s="115">
        <v>4.84</v>
      </c>
      <c r="I7" s="146"/>
      <c r="J7" s="146"/>
      <c r="K7" s="146"/>
      <c r="L7" s="146"/>
      <c r="M7" s="146"/>
      <c r="N7" s="146"/>
      <c r="O7" s="146"/>
      <c r="P7" s="146"/>
      <c r="Q7" s="146"/>
      <c r="R7" s="146"/>
      <c r="S7" s="146"/>
      <c r="T7" s="146">
        <v>4.84</v>
      </c>
      <c r="U7" s="146" t="s">
        <v>33</v>
      </c>
    </row>
    <row r="8" spans="1:21" s="142" customFormat="1" ht="12" customHeight="1">
      <c r="A8" s="146">
        <v>5</v>
      </c>
      <c r="B8" s="146"/>
      <c r="C8" s="146"/>
      <c r="D8" s="146">
        <v>4.7</v>
      </c>
      <c r="E8" s="146"/>
      <c r="F8" s="146"/>
      <c r="G8" s="146"/>
      <c r="H8" s="115"/>
      <c r="I8" s="146"/>
      <c r="J8" s="146"/>
      <c r="K8" s="146"/>
      <c r="L8" s="146"/>
      <c r="M8" s="146"/>
      <c r="N8" s="146"/>
      <c r="O8" s="146"/>
      <c r="P8" s="146"/>
      <c r="Q8" s="146"/>
      <c r="R8" s="146"/>
      <c r="S8" s="146"/>
      <c r="T8" s="146">
        <v>4.7</v>
      </c>
      <c r="U8" s="146" t="s">
        <v>33</v>
      </c>
    </row>
    <row r="9" spans="1:21" s="142" customFormat="1" ht="12" customHeight="1">
      <c r="A9" s="146">
        <v>6</v>
      </c>
      <c r="B9" s="146"/>
      <c r="C9" s="146"/>
      <c r="D9" s="146"/>
      <c r="E9" s="146"/>
      <c r="F9" s="146"/>
      <c r="G9" s="146"/>
      <c r="H9" s="115"/>
      <c r="I9" s="146"/>
      <c r="J9" s="146"/>
      <c r="K9" s="146"/>
      <c r="L9" s="146"/>
      <c r="M9" s="146"/>
      <c r="N9" s="146"/>
      <c r="O9" s="146"/>
      <c r="P9" s="146"/>
      <c r="Q9" s="146"/>
      <c r="R9" s="146"/>
      <c r="S9" s="146">
        <v>4.74</v>
      </c>
      <c r="T9" s="146">
        <v>4.74</v>
      </c>
      <c r="U9" s="146" t="s">
        <v>33</v>
      </c>
    </row>
    <row r="10" spans="1:21" s="142" customFormat="1" ht="12" customHeight="1">
      <c r="A10" s="146">
        <v>7</v>
      </c>
      <c r="B10" s="146"/>
      <c r="C10" s="146"/>
      <c r="D10" s="146"/>
      <c r="E10" s="146">
        <v>4.79</v>
      </c>
      <c r="F10" s="146"/>
      <c r="G10" s="146"/>
      <c r="H10" s="115"/>
      <c r="I10" s="146"/>
      <c r="J10" s="146"/>
      <c r="K10" s="146"/>
      <c r="L10" s="146"/>
      <c r="M10" s="146"/>
      <c r="N10" s="146"/>
      <c r="O10" s="146"/>
      <c r="P10" s="146"/>
      <c r="Q10" s="146"/>
      <c r="R10" s="146"/>
      <c r="S10" s="146"/>
      <c r="T10" s="146">
        <v>4.79</v>
      </c>
      <c r="U10" s="146" t="s">
        <v>33</v>
      </c>
    </row>
    <row r="11" spans="1:21" s="142" customFormat="1" ht="12" customHeight="1">
      <c r="A11" s="146">
        <v>8</v>
      </c>
      <c r="B11" s="146"/>
      <c r="C11" s="146"/>
      <c r="D11" s="146"/>
      <c r="E11" s="146"/>
      <c r="F11" s="146">
        <v>4.8899999999999997</v>
      </c>
      <c r="G11" s="146"/>
      <c r="H11" s="146"/>
      <c r="I11" s="146"/>
      <c r="J11" s="146"/>
      <c r="K11" s="146"/>
      <c r="L11" s="146"/>
      <c r="M11" s="146"/>
      <c r="N11" s="146"/>
      <c r="O11" s="146"/>
      <c r="P11" s="146"/>
      <c r="Q11" s="146"/>
      <c r="R11" s="146"/>
      <c r="S11" s="146"/>
      <c r="T11" s="146">
        <v>4.8899999999999997</v>
      </c>
      <c r="U11" s="146" t="s">
        <v>33</v>
      </c>
    </row>
    <row r="12" spans="1:21" s="142" customFormat="1" ht="12" customHeight="1">
      <c r="A12" s="146">
        <v>9</v>
      </c>
      <c r="B12" s="146"/>
      <c r="C12" s="146"/>
      <c r="D12" s="146"/>
      <c r="E12" s="146"/>
      <c r="F12" s="146"/>
      <c r="G12" s="146">
        <v>4.6399999999999997</v>
      </c>
      <c r="H12" s="146"/>
      <c r="I12" s="146"/>
      <c r="J12" s="146"/>
      <c r="K12" s="146"/>
      <c r="L12" s="146"/>
      <c r="M12" s="146"/>
      <c r="N12" s="146"/>
      <c r="O12" s="146"/>
      <c r="P12" s="146"/>
      <c r="Q12" s="146"/>
      <c r="R12" s="146"/>
      <c r="S12" s="146"/>
      <c r="T12" s="146">
        <v>4.6399999999999997</v>
      </c>
      <c r="U12" s="146" t="s">
        <v>33</v>
      </c>
    </row>
    <row r="13" spans="1:21" s="142" customFormat="1" ht="12" customHeight="1">
      <c r="A13" s="146">
        <v>10</v>
      </c>
      <c r="B13" s="146"/>
      <c r="C13" s="146"/>
      <c r="D13" s="146"/>
      <c r="E13" s="146"/>
      <c r="F13" s="146"/>
      <c r="G13" s="146"/>
      <c r="H13" s="146">
        <v>4.79</v>
      </c>
      <c r="I13" s="146"/>
      <c r="J13" s="146"/>
      <c r="K13" s="146"/>
      <c r="L13" s="146"/>
      <c r="M13" s="146"/>
      <c r="N13" s="146"/>
      <c r="O13" s="146"/>
      <c r="P13" s="146"/>
      <c r="Q13" s="146"/>
      <c r="R13" s="146"/>
      <c r="S13" s="146"/>
      <c r="T13" s="146">
        <v>4.79</v>
      </c>
      <c r="U13" s="146" t="s">
        <v>33</v>
      </c>
    </row>
    <row r="14" spans="1:21" s="142" customFormat="1" ht="12" customHeight="1">
      <c r="A14" s="146">
        <v>11</v>
      </c>
      <c r="B14" s="146"/>
      <c r="C14" s="146"/>
      <c r="D14" s="146"/>
      <c r="E14" s="146"/>
      <c r="F14" s="146"/>
      <c r="G14" s="146"/>
      <c r="H14" s="146"/>
      <c r="I14" s="146">
        <v>4.8499999999999996</v>
      </c>
      <c r="J14" s="146"/>
      <c r="K14" s="146"/>
      <c r="L14" s="146"/>
      <c r="M14" s="146"/>
      <c r="N14" s="146"/>
      <c r="O14" s="146"/>
      <c r="P14" s="146"/>
      <c r="Q14" s="146"/>
      <c r="R14" s="146"/>
      <c r="S14" s="146"/>
      <c r="T14" s="146">
        <v>4.8499999999999996</v>
      </c>
      <c r="U14" s="146" t="s">
        <v>33</v>
      </c>
    </row>
    <row r="15" spans="1:21" s="142" customFormat="1" ht="12" customHeight="1">
      <c r="A15" s="146">
        <v>12</v>
      </c>
      <c r="B15" s="146"/>
      <c r="C15" s="146"/>
      <c r="D15" s="146"/>
      <c r="E15" s="146"/>
      <c r="F15" s="146"/>
      <c r="G15" s="146"/>
      <c r="H15" s="146"/>
      <c r="I15" s="146"/>
      <c r="J15" s="146">
        <v>4.97</v>
      </c>
      <c r="K15" s="146"/>
      <c r="L15" s="146"/>
      <c r="M15" s="146"/>
      <c r="N15" s="146"/>
      <c r="O15" s="146">
        <v>4.9800000000000004</v>
      </c>
      <c r="P15" s="146"/>
      <c r="Q15" s="146"/>
      <c r="R15" s="146"/>
      <c r="S15" s="146"/>
      <c r="T15" s="146">
        <v>4.9749999999999996</v>
      </c>
      <c r="U15" s="146" t="s">
        <v>33</v>
      </c>
    </row>
    <row r="16" spans="1:21" s="142" customFormat="1" ht="12" customHeight="1">
      <c r="A16" s="146">
        <v>13</v>
      </c>
      <c r="B16" s="146"/>
      <c r="C16" s="146"/>
      <c r="D16" s="146"/>
      <c r="E16" s="146"/>
      <c r="F16" s="146"/>
      <c r="G16" s="146"/>
      <c r="H16" s="146"/>
      <c r="I16" s="146"/>
      <c r="J16" s="146"/>
      <c r="K16" s="146">
        <v>4.8</v>
      </c>
      <c r="L16" s="146"/>
      <c r="M16" s="146"/>
      <c r="N16" s="146"/>
      <c r="O16" s="146"/>
      <c r="P16" s="146"/>
      <c r="Q16" s="146"/>
      <c r="R16" s="146"/>
      <c r="S16" s="146"/>
      <c r="T16" s="146">
        <v>4.8</v>
      </c>
      <c r="U16" s="146" t="s">
        <v>33</v>
      </c>
    </row>
    <row r="17" spans="1:21" s="142" customFormat="1" ht="12" customHeight="1">
      <c r="A17" s="146">
        <v>14</v>
      </c>
      <c r="B17" s="146"/>
      <c r="C17" s="146"/>
      <c r="D17" s="146"/>
      <c r="E17" s="146"/>
      <c r="F17" s="146"/>
      <c r="G17" s="146"/>
      <c r="H17" s="146"/>
      <c r="I17" s="146"/>
      <c r="J17" s="146"/>
      <c r="K17" s="146">
        <v>4.76</v>
      </c>
      <c r="L17" s="146"/>
      <c r="M17" s="146"/>
      <c r="N17" s="146"/>
      <c r="O17" s="146"/>
      <c r="P17" s="146"/>
      <c r="Q17" s="146"/>
      <c r="R17" s="146"/>
      <c r="S17" s="146"/>
      <c r="T17" s="146">
        <v>4.76</v>
      </c>
      <c r="U17" s="146" t="s">
        <v>33</v>
      </c>
    </row>
    <row r="18" spans="1:21" s="142" customFormat="1" ht="12" customHeight="1">
      <c r="A18" s="146">
        <v>15</v>
      </c>
      <c r="B18" s="146"/>
      <c r="C18" s="146"/>
      <c r="D18" s="146"/>
      <c r="E18" s="146"/>
      <c r="F18" s="146"/>
      <c r="G18" s="146"/>
      <c r="H18" s="146"/>
      <c r="I18" s="146"/>
      <c r="J18" s="146"/>
      <c r="K18" s="146"/>
      <c r="L18" s="146">
        <v>4.82</v>
      </c>
      <c r="M18" s="146"/>
      <c r="N18" s="146"/>
      <c r="O18" s="146"/>
      <c r="P18" s="146"/>
      <c r="Q18" s="146"/>
      <c r="R18" s="146"/>
      <c r="S18" s="146"/>
      <c r="T18" s="146">
        <v>4.82</v>
      </c>
      <c r="U18" s="146" t="s">
        <v>33</v>
      </c>
    </row>
    <row r="19" spans="1:21" s="142" customFormat="1" ht="12" customHeight="1">
      <c r="A19" s="146">
        <v>16</v>
      </c>
      <c r="B19" s="146"/>
      <c r="C19" s="146"/>
      <c r="D19" s="146"/>
      <c r="E19" s="146"/>
      <c r="F19" s="146"/>
      <c r="G19" s="146"/>
      <c r="H19" s="146"/>
      <c r="I19" s="146"/>
      <c r="J19" s="146"/>
      <c r="K19" s="146"/>
      <c r="L19" s="146"/>
      <c r="M19" s="146">
        <v>4.7300000000000004</v>
      </c>
      <c r="N19" s="146"/>
      <c r="O19" s="146"/>
      <c r="P19" s="146"/>
      <c r="Q19" s="146"/>
      <c r="R19" s="146">
        <v>4.6900000000000004</v>
      </c>
      <c r="S19" s="146"/>
      <c r="T19" s="146">
        <v>4.7100000000000009</v>
      </c>
      <c r="U19" s="146" t="s">
        <v>33</v>
      </c>
    </row>
    <row r="20" spans="1:21" s="142" customFormat="1" ht="12" customHeight="1">
      <c r="A20" s="146">
        <v>17</v>
      </c>
      <c r="B20" s="146"/>
      <c r="C20" s="146"/>
      <c r="D20" s="146"/>
      <c r="E20" s="146"/>
      <c r="F20" s="146"/>
      <c r="G20" s="146"/>
      <c r="H20" s="146"/>
      <c r="I20" s="146"/>
      <c r="J20" s="146"/>
      <c r="K20" s="146"/>
      <c r="L20" s="146"/>
      <c r="M20" s="146"/>
      <c r="N20" s="146"/>
      <c r="O20" s="146">
        <v>4.96</v>
      </c>
      <c r="P20" s="146">
        <v>4.09</v>
      </c>
      <c r="Q20" s="146"/>
      <c r="R20" s="146"/>
      <c r="S20" s="146"/>
      <c r="T20" s="146">
        <v>4.5250000000000004</v>
      </c>
      <c r="U20" s="146" t="s">
        <v>33</v>
      </c>
    </row>
    <row r="21" spans="1:21" s="142" customFormat="1" ht="12" customHeight="1">
      <c r="A21" s="146">
        <v>18</v>
      </c>
      <c r="B21" s="146"/>
      <c r="C21" s="146"/>
      <c r="D21" s="146"/>
      <c r="E21" s="146"/>
      <c r="F21" s="146"/>
      <c r="G21" s="146"/>
      <c r="H21" s="146"/>
      <c r="I21" s="146"/>
      <c r="J21" s="146"/>
      <c r="K21" s="146"/>
      <c r="L21" s="146"/>
      <c r="M21" s="146"/>
      <c r="N21" s="146">
        <v>4.76</v>
      </c>
      <c r="O21" s="146"/>
      <c r="P21" s="146"/>
      <c r="Q21" s="146"/>
      <c r="R21" s="146"/>
      <c r="S21" s="146"/>
      <c r="T21" s="146">
        <v>4.76</v>
      </c>
      <c r="U21" s="146" t="s">
        <v>33</v>
      </c>
    </row>
    <row r="22" spans="1:21" s="142" customFormat="1" ht="12" customHeight="1">
      <c r="A22" s="146">
        <v>19</v>
      </c>
      <c r="B22" s="146"/>
      <c r="C22" s="146"/>
      <c r="D22" s="146"/>
      <c r="E22" s="146"/>
      <c r="F22" s="146"/>
      <c r="G22" s="146"/>
      <c r="H22" s="146">
        <v>4.78</v>
      </c>
      <c r="I22" s="146"/>
      <c r="J22" s="146"/>
      <c r="K22" s="146"/>
      <c r="L22" s="146"/>
      <c r="M22" s="146"/>
      <c r="N22" s="146"/>
      <c r="O22" s="146"/>
      <c r="P22" s="146"/>
      <c r="Q22" s="146"/>
      <c r="R22" s="146"/>
      <c r="S22" s="146"/>
      <c r="T22" s="146">
        <v>4.78</v>
      </c>
      <c r="U22" s="146" t="s">
        <v>33</v>
      </c>
    </row>
    <row r="23" spans="1:21" s="142" customFormat="1" ht="12" customHeight="1">
      <c r="A23" s="146">
        <v>20</v>
      </c>
      <c r="B23" s="146"/>
      <c r="C23" s="146"/>
      <c r="D23" s="146"/>
      <c r="E23" s="146"/>
      <c r="F23" s="146">
        <v>4.91</v>
      </c>
      <c r="G23" s="146"/>
      <c r="H23" s="146"/>
      <c r="I23" s="146"/>
      <c r="J23" s="146"/>
      <c r="K23" s="146"/>
      <c r="L23" s="146"/>
      <c r="M23" s="146"/>
      <c r="N23" s="146"/>
      <c r="O23" s="146">
        <v>4.99</v>
      </c>
      <c r="P23" s="146"/>
      <c r="Q23" s="146"/>
      <c r="R23" s="146"/>
      <c r="S23" s="146"/>
      <c r="T23" s="146">
        <v>4.95</v>
      </c>
      <c r="U23" s="146" t="s">
        <v>33</v>
      </c>
    </row>
    <row r="24" spans="1:21" s="142" customFormat="1" ht="12" customHeight="1">
      <c r="A24" s="146">
        <v>21</v>
      </c>
      <c r="B24" s="115"/>
      <c r="C24" s="115"/>
      <c r="D24" s="115"/>
      <c r="E24" s="115"/>
      <c r="F24" s="115"/>
      <c r="G24" s="115"/>
      <c r="H24" s="115"/>
      <c r="I24" s="115"/>
      <c r="J24" s="115"/>
      <c r="K24" s="115"/>
      <c r="L24" s="115"/>
      <c r="M24" s="115"/>
      <c r="N24" s="115"/>
      <c r="O24" s="115"/>
      <c r="P24" s="115"/>
      <c r="Q24" s="115">
        <v>4.7300000000000004</v>
      </c>
      <c r="R24" s="115"/>
      <c r="S24" s="115"/>
      <c r="T24" s="115">
        <v>4.7300000000000004</v>
      </c>
      <c r="U24" s="115" t="s">
        <v>33</v>
      </c>
    </row>
    <row r="25" spans="1:21" s="7" customFormat="1" ht="15.95" customHeight="1">
      <c r="A25" s="136"/>
      <c r="B25" s="136"/>
      <c r="C25" s="136"/>
      <c r="D25" s="136"/>
      <c r="E25" s="136"/>
      <c r="F25" s="136"/>
      <c r="G25" s="136"/>
      <c r="H25" s="136"/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  <c r="U25" s="136"/>
    </row>
    <row r="26" spans="1:21" s="7" customFormat="1" ht="15.95" customHeight="1">
      <c r="A26" s="137"/>
      <c r="B26" s="137"/>
      <c r="C26" s="137"/>
      <c r="D26" s="137"/>
      <c r="E26" s="137"/>
      <c r="F26" s="137"/>
      <c r="G26" s="137"/>
      <c r="H26" s="137"/>
      <c r="I26" s="137"/>
      <c r="J26" s="137"/>
      <c r="K26" s="137"/>
      <c r="L26" s="137"/>
      <c r="M26" s="137"/>
      <c r="N26" s="137"/>
      <c r="O26" s="137"/>
      <c r="P26" s="137"/>
      <c r="Q26" s="137"/>
      <c r="R26" s="137"/>
      <c r="S26" s="137"/>
      <c r="T26" s="137"/>
      <c r="U26" s="137"/>
    </row>
    <row r="27" spans="1:21" s="7" customFormat="1" ht="15.95" customHeight="1">
      <c r="A27" s="137"/>
      <c r="B27" s="137"/>
      <c r="C27" s="137"/>
      <c r="D27" s="137"/>
      <c r="E27" s="137"/>
      <c r="F27" s="137"/>
      <c r="G27" s="137"/>
      <c r="H27" s="137"/>
      <c r="I27" s="137"/>
      <c r="J27" s="137"/>
      <c r="K27" s="137"/>
      <c r="L27" s="137"/>
      <c r="M27" s="137"/>
      <c r="N27" s="137"/>
      <c r="O27" s="137"/>
      <c r="P27" s="137"/>
      <c r="Q27" s="137"/>
      <c r="R27" s="137"/>
      <c r="S27" s="137"/>
      <c r="T27" s="137"/>
      <c r="U27" s="137"/>
    </row>
    <row r="28" spans="1:21" s="7" customFormat="1" ht="15.95" customHeight="1">
      <c r="A28" s="137"/>
      <c r="B28" s="137"/>
      <c r="C28" s="137"/>
      <c r="D28" s="137"/>
      <c r="E28" s="137"/>
      <c r="F28" s="137"/>
      <c r="G28" s="137"/>
      <c r="H28" s="137"/>
      <c r="I28" s="137"/>
      <c r="J28" s="137"/>
      <c r="K28" s="137"/>
      <c r="L28" s="137"/>
      <c r="M28" s="137"/>
      <c r="N28" s="137"/>
      <c r="O28" s="137"/>
      <c r="P28" s="137"/>
      <c r="Q28" s="137"/>
      <c r="R28" s="137"/>
      <c r="S28" s="137"/>
      <c r="T28" s="137"/>
      <c r="U28" s="137"/>
    </row>
    <row r="29" spans="1:21" s="4" customFormat="1">
      <c r="A29" s="128"/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</row>
    <row r="30" spans="1:21" s="4" customFormat="1">
      <c r="A30" s="128"/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43"/>
      <c r="O30" s="128"/>
      <c r="P30" s="128"/>
      <c r="Q30" s="128"/>
      <c r="R30" s="128"/>
      <c r="S30" s="128"/>
      <c r="T30" s="128"/>
      <c r="U30" s="128"/>
    </row>
    <row r="31" spans="1:21" s="4" customFormat="1">
      <c r="A31" s="128"/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43"/>
      <c r="O31" s="128"/>
      <c r="P31" s="128"/>
      <c r="Q31" s="128"/>
      <c r="R31" s="128"/>
      <c r="S31" s="128"/>
      <c r="T31" s="128"/>
      <c r="U31" s="128"/>
    </row>
    <row r="32" spans="1:21">
      <c r="N32" s="144"/>
    </row>
  </sheetData>
  <mergeCells count="1">
    <mergeCell ref="A1:U1"/>
  </mergeCells>
  <pageMargins left="0.7" right="0.7" top="0.75" bottom="0.75" header="0.3" footer="0.3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2</vt:i4>
      </vt:variant>
    </vt:vector>
  </HeadingPairs>
  <TitlesOfParts>
    <vt:vector size="16" baseType="lpstr">
      <vt:lpstr>ตัวอย่างการบันทึกข้อมูล</vt:lpstr>
      <vt:lpstr>สรุปทุกกองวิชา</vt:lpstr>
      <vt:lpstr>กปศ.</vt:lpstr>
      <vt:lpstr>กอศ.</vt:lpstr>
      <vt:lpstr>กมส.</vt:lpstr>
      <vt:lpstr>กฟส.</vt:lpstr>
      <vt:lpstr>เคมี</vt:lpstr>
      <vt:lpstr>กวล.</vt:lpstr>
      <vt:lpstr>กคศ.</vt:lpstr>
      <vt:lpstr>กวค.</vt:lpstr>
      <vt:lpstr>กวส.</vt:lpstr>
      <vt:lpstr>กวฟ.</vt:lpstr>
      <vt:lpstr>กวย.</vt:lpstr>
      <vt:lpstr>ผท.</vt:lpstr>
      <vt:lpstr>กวย.!Print_Area</vt:lpstr>
      <vt:lpstr>กมส.!Print_Titles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Bodin Singpai</cp:lastModifiedBy>
  <cp:lastPrinted>2022-01-12T03:35:39Z</cp:lastPrinted>
  <dcterms:created xsi:type="dcterms:W3CDTF">2019-05-02T08:27:34Z</dcterms:created>
  <dcterms:modified xsi:type="dcterms:W3CDTF">2022-05-02T09:35:50Z</dcterms:modified>
</cp:coreProperties>
</file>